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an\Documents\ArcGIS\Projects\Demographic Data\"/>
    </mc:Choice>
  </mc:AlternateContent>
  <xr:revisionPtr revIDLastSave="0" documentId="13_ncr:1_{73DA0410-2544-44F4-8D2C-F2A411B95FEC}" xr6:coauthVersionLast="47" xr6:coauthVersionMax="47" xr10:uidLastSave="{00000000-0000-0000-0000-000000000000}"/>
  <bookViews>
    <workbookView xWindow="936" yWindow="0" windowWidth="11052" windowHeight="14400" tabRatio="601" activeTab="1" xr2:uid="{AE5A6128-F191-4380-A875-70E68126D4DD}"/>
  </bookViews>
  <sheets>
    <sheet name="TR DATA" sheetId="9" r:id="rId1"/>
    <sheet name="Data" sheetId="2" r:id="rId2"/>
    <sheet name="TR" sheetId="4" r:id="rId3"/>
    <sheet name="cen" sheetId="7" r:id="rId4"/>
    <sheet name="Atr. Tabl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4" l="1"/>
  <c r="H13" i="4"/>
  <c r="H14" i="4"/>
  <c r="H15" i="4"/>
  <c r="H16" i="4"/>
  <c r="H17" i="4"/>
  <c r="H18" i="4"/>
  <c r="H19" i="4"/>
  <c r="H21" i="4"/>
  <c r="H22" i="4"/>
  <c r="H23" i="4"/>
  <c r="H228" i="4"/>
  <c r="H229" i="4"/>
  <c r="H230" i="4"/>
  <c r="H231" i="4"/>
  <c r="H232" i="4"/>
  <c r="K264" i="4"/>
  <c r="H264" i="4" s="1"/>
  <c r="K265" i="4"/>
  <c r="H265" i="4" s="1"/>
  <c r="K266" i="4"/>
  <c r="H266" i="4" s="1"/>
  <c r="K267" i="4"/>
  <c r="H267" i="4" s="1"/>
  <c r="K268" i="4"/>
  <c r="H268" i="4" s="1"/>
  <c r="K269" i="4"/>
  <c r="H269" i="4" s="1"/>
  <c r="K270" i="4"/>
  <c r="H270" i="4" s="1"/>
  <c r="K271" i="4"/>
  <c r="H271" i="4" s="1"/>
  <c r="K272" i="4"/>
  <c r="H272" i="4" s="1"/>
  <c r="K273" i="4"/>
  <c r="H273" i="4" s="1"/>
  <c r="K274" i="4"/>
  <c r="H274" i="4" s="1"/>
  <c r="K2" i="4"/>
  <c r="H2" i="4" s="1"/>
  <c r="K4" i="4"/>
  <c r="H4" i="4" s="1"/>
  <c r="K275" i="4"/>
  <c r="H275" i="4" s="1"/>
  <c r="K276" i="4"/>
  <c r="H276" i="4" s="1"/>
  <c r="K277" i="4"/>
  <c r="H277" i="4" s="1"/>
  <c r="K278" i="4"/>
  <c r="H278" i="4" s="1"/>
  <c r="K279" i="4"/>
  <c r="H279" i="4" s="1"/>
  <c r="K280" i="4"/>
  <c r="H280" i="4" s="1"/>
  <c r="K281" i="4"/>
  <c r="H281" i="4" s="1"/>
  <c r="K263" i="4"/>
  <c r="H263" i="4" s="1"/>
  <c r="J310" i="4"/>
  <c r="H310" i="4" s="1"/>
  <c r="J311" i="4"/>
  <c r="H311" i="4" s="1"/>
  <c r="J312" i="4"/>
  <c r="H312" i="4" s="1"/>
  <c r="J3" i="4"/>
  <c r="H3" i="4" s="1"/>
  <c r="J297" i="4"/>
  <c r="H297" i="4" s="1"/>
  <c r="J313" i="4"/>
  <c r="H313" i="4" s="1"/>
  <c r="J314" i="4"/>
  <c r="H314" i="4" s="1"/>
  <c r="J315" i="4"/>
  <c r="H315" i="4" s="1"/>
  <c r="J316" i="4"/>
  <c r="H316" i="4" s="1"/>
  <c r="J317" i="4"/>
  <c r="H317" i="4" s="1"/>
  <c r="J257" i="4"/>
  <c r="H257" i="4" s="1"/>
  <c r="J110" i="4"/>
  <c r="H110" i="4" s="1"/>
  <c r="J318" i="4"/>
  <c r="H318" i="4" s="1"/>
  <c r="J319" i="4"/>
  <c r="H319" i="4" s="1"/>
  <c r="J320" i="4"/>
  <c r="H320" i="4" s="1"/>
  <c r="J321" i="4"/>
  <c r="H321" i="4" s="1"/>
  <c r="J322" i="4"/>
  <c r="H322" i="4" s="1"/>
  <c r="J323" i="4"/>
  <c r="H323" i="4" s="1"/>
  <c r="J324" i="4"/>
  <c r="H324" i="4" s="1"/>
  <c r="J5" i="4"/>
  <c r="H5" i="4" s="1"/>
  <c r="J6" i="4"/>
  <c r="H6" i="4" s="1"/>
  <c r="J283" i="4"/>
  <c r="H283" i="4" s="1"/>
  <c r="J284" i="4"/>
  <c r="H284" i="4" s="1"/>
  <c r="J298" i="4"/>
  <c r="H298" i="4" s="1"/>
  <c r="J325" i="4"/>
  <c r="H325" i="4" s="1"/>
  <c r="J326" i="4"/>
  <c r="H326" i="4" s="1"/>
  <c r="J327" i="4"/>
  <c r="H327" i="4" s="1"/>
  <c r="J328" i="4"/>
  <c r="H328" i="4" s="1"/>
  <c r="J329" i="4"/>
  <c r="H329" i="4" s="1"/>
  <c r="J330" i="4"/>
  <c r="H330" i="4" s="1"/>
  <c r="J331" i="4"/>
  <c r="H331" i="4" s="1"/>
  <c r="J332" i="4"/>
  <c r="H332" i="4" s="1"/>
  <c r="J333" i="4"/>
  <c r="H333" i="4" s="1"/>
  <c r="J334" i="4"/>
  <c r="H334" i="4" s="1"/>
  <c r="J335" i="4"/>
  <c r="H335" i="4" s="1"/>
  <c r="J336" i="4"/>
  <c r="H336" i="4" s="1"/>
  <c r="J289" i="4"/>
  <c r="H289" i="4" s="1"/>
  <c r="J116" i="4"/>
  <c r="H116" i="4" s="1"/>
  <c r="J337" i="4"/>
  <c r="H337" i="4" s="1"/>
  <c r="J338" i="4"/>
  <c r="H338" i="4" s="1"/>
  <c r="J339" i="4"/>
  <c r="H339" i="4" s="1"/>
  <c r="J340" i="4"/>
  <c r="H340" i="4" s="1"/>
  <c r="J341" i="4"/>
  <c r="H341" i="4" s="1"/>
  <c r="J117" i="4"/>
  <c r="H117" i="4" s="1"/>
  <c r="J28" i="4"/>
  <c r="H28" i="4" s="1"/>
  <c r="J239" i="4"/>
  <c r="H239" i="4" s="1"/>
  <c r="J282" i="4"/>
  <c r="H282" i="4" s="1"/>
  <c r="J237" i="4"/>
  <c r="H237" i="4" s="1"/>
  <c r="J176" i="4"/>
  <c r="H176" i="4" s="1"/>
  <c r="J285" i="4"/>
  <c r="H285" i="4" s="1"/>
  <c r="J240" i="4"/>
  <c r="H240" i="4" s="1"/>
  <c r="J242" i="4"/>
  <c r="H242" i="4" s="1"/>
  <c r="J286" i="4"/>
  <c r="H286" i="4" s="1"/>
  <c r="J177" i="4"/>
  <c r="H177" i="4" s="1"/>
  <c r="J243" i="4"/>
  <c r="H243" i="4" s="1"/>
  <c r="J178" i="4"/>
  <c r="H178" i="4" s="1"/>
  <c r="J288" i="4"/>
  <c r="H288" i="4" s="1"/>
  <c r="J244" i="4"/>
  <c r="H244" i="4" s="1"/>
  <c r="J246" i="4"/>
  <c r="H246" i="4" s="1"/>
  <c r="J290" i="4"/>
  <c r="H290" i="4" s="1"/>
  <c r="J291" i="4"/>
  <c r="H291" i="4" s="1"/>
  <c r="J292" i="4"/>
  <c r="H292" i="4" s="1"/>
  <c r="J247" i="4"/>
  <c r="H247" i="4" s="1"/>
  <c r="J248" i="4"/>
  <c r="H248" i="4" s="1"/>
  <c r="J249" i="4"/>
  <c r="H249" i="4" s="1"/>
  <c r="J250" i="4"/>
  <c r="H250" i="4" s="1"/>
  <c r="J299" i="4"/>
  <c r="H299" i="4" s="1"/>
  <c r="J300" i="4"/>
  <c r="H300" i="4" s="1"/>
  <c r="J94" i="4"/>
  <c r="H94" i="4" s="1"/>
  <c r="J251" i="4"/>
  <c r="H251" i="4" s="1"/>
  <c r="J95" i="4"/>
  <c r="H95" i="4" s="1"/>
  <c r="J179" i="4"/>
  <c r="H179" i="4" s="1"/>
  <c r="J342" i="4"/>
  <c r="H342" i="4" s="1"/>
  <c r="J343" i="4"/>
  <c r="H343" i="4" s="1"/>
  <c r="J344" i="4"/>
  <c r="J345" i="4"/>
  <c r="H345" i="4" s="1"/>
  <c r="J346" i="4"/>
  <c r="H346" i="4" s="1"/>
  <c r="J347" i="4"/>
  <c r="H347" i="4" s="1"/>
  <c r="J348" i="4"/>
  <c r="J349" i="4"/>
  <c r="H349" i="4" s="1"/>
  <c r="J350" i="4"/>
  <c r="H350" i="4" s="1"/>
  <c r="J351" i="4"/>
  <c r="H351" i="4" s="1"/>
  <c r="J352" i="4"/>
  <c r="J353" i="4"/>
  <c r="H353" i="4" s="1"/>
  <c r="J354" i="4"/>
  <c r="H354" i="4" s="1"/>
  <c r="J355" i="4"/>
  <c r="H355" i="4" s="1"/>
  <c r="J356" i="4"/>
  <c r="H356" i="4" s="1"/>
  <c r="J357" i="4"/>
  <c r="H357" i="4" s="1"/>
  <c r="J358" i="4"/>
  <c r="H358" i="4" s="1"/>
  <c r="J359" i="4"/>
  <c r="H359" i="4" s="1"/>
  <c r="J360" i="4"/>
  <c r="H360" i="4" s="1"/>
  <c r="J361" i="4"/>
  <c r="H361" i="4" s="1"/>
  <c r="J362" i="4"/>
  <c r="H362" i="4" s="1"/>
  <c r="J363" i="4"/>
  <c r="H363" i="4" s="1"/>
  <c r="J364" i="4"/>
  <c r="J365" i="4"/>
  <c r="H365" i="4" s="1"/>
  <c r="J366" i="4"/>
  <c r="H366" i="4" s="1"/>
  <c r="J367" i="4"/>
  <c r="H367" i="4" s="1"/>
  <c r="J368" i="4"/>
  <c r="H368" i="4" s="1"/>
  <c r="J369" i="4"/>
  <c r="H369" i="4" s="1"/>
  <c r="J370" i="4"/>
  <c r="H370" i="4" s="1"/>
  <c r="J371" i="4"/>
  <c r="H371" i="4" s="1"/>
  <c r="J372" i="4"/>
  <c r="J373" i="4"/>
  <c r="H373" i="4" s="1"/>
  <c r="J374" i="4"/>
  <c r="H374" i="4" s="1"/>
  <c r="J375" i="4"/>
  <c r="H375" i="4" s="1"/>
  <c r="J376" i="4"/>
  <c r="H376" i="4" s="1"/>
  <c r="J377" i="4"/>
  <c r="H377" i="4" s="1"/>
  <c r="J378" i="4"/>
  <c r="H378" i="4" s="1"/>
  <c r="J379" i="4"/>
  <c r="H379" i="4" s="1"/>
  <c r="J380" i="4"/>
  <c r="H380" i="4" s="1"/>
  <c r="J309" i="4"/>
  <c r="H309" i="4" s="1"/>
  <c r="I234" i="4"/>
  <c r="H234" i="4" s="1"/>
  <c r="I381" i="4"/>
  <c r="H381" i="4" s="1"/>
  <c r="I235" i="4"/>
  <c r="H235" i="4" s="1"/>
  <c r="I236" i="4"/>
  <c r="H236" i="4" s="1"/>
  <c r="I20" i="4"/>
  <c r="H20" i="4" s="1"/>
  <c r="I301" i="4"/>
  <c r="H301" i="4" s="1"/>
  <c r="I252" i="4"/>
  <c r="H252" i="4" s="1"/>
  <c r="I238" i="4"/>
  <c r="H238" i="4" s="1"/>
  <c r="I185" i="4"/>
  <c r="H185" i="4" s="1"/>
  <c r="I382" i="4"/>
  <c r="H382" i="4" s="1"/>
  <c r="I383" i="4"/>
  <c r="H383" i="4" s="1"/>
  <c r="I24" i="4"/>
  <c r="H24" i="4" s="1"/>
  <c r="I197" i="4"/>
  <c r="H197" i="4" s="1"/>
  <c r="I384" i="4"/>
  <c r="I385" i="4"/>
  <c r="H385" i="4" s="1"/>
  <c r="I241" i="4"/>
  <c r="H241" i="4" s="1"/>
  <c r="I386" i="4"/>
  <c r="H386" i="4" s="1"/>
  <c r="I186" i="4"/>
  <c r="H186" i="4" s="1"/>
  <c r="I187" i="4"/>
  <c r="H187" i="4" s="1"/>
  <c r="I387" i="4"/>
  <c r="H387" i="4" s="1"/>
  <c r="I388" i="4"/>
  <c r="H388" i="4" s="1"/>
  <c r="I389" i="4"/>
  <c r="H389" i="4" s="1"/>
  <c r="I390" i="4"/>
  <c r="H390" i="4" s="1"/>
  <c r="I31" i="4"/>
  <c r="H31" i="4" s="1"/>
  <c r="I200" i="4"/>
  <c r="H200" i="4" s="1"/>
  <c r="I188" i="4"/>
  <c r="H188" i="4" s="1"/>
  <c r="I391" i="4"/>
  <c r="H391" i="4" s="1"/>
  <c r="I287" i="4"/>
  <c r="H287" i="4" s="1"/>
  <c r="I392" i="4"/>
  <c r="H392" i="4" s="1"/>
  <c r="I393" i="4"/>
  <c r="H393" i="4" s="1"/>
  <c r="I394" i="4"/>
  <c r="H394" i="4" s="1"/>
  <c r="I395" i="4"/>
  <c r="H395" i="4" s="1"/>
  <c r="I29" i="4"/>
  <c r="H29" i="4" s="1"/>
  <c r="I396" i="4"/>
  <c r="H396" i="4" s="1"/>
  <c r="I397" i="4"/>
  <c r="H397" i="4" s="1"/>
  <c r="I302" i="4"/>
  <c r="H302" i="4" s="1"/>
  <c r="I25" i="4"/>
  <c r="H25" i="4" s="1"/>
  <c r="I26" i="4"/>
  <c r="H26" i="4" s="1"/>
  <c r="I27" i="4"/>
  <c r="H27" i="4" s="1"/>
  <c r="I293" i="4"/>
  <c r="H293" i="4" s="1"/>
  <c r="I189" i="4"/>
  <c r="H189" i="4" s="1"/>
  <c r="I198" i="4"/>
  <c r="H198" i="4" s="1"/>
  <c r="I398" i="4"/>
  <c r="H398" i="4" s="1"/>
  <c r="I296" i="4"/>
  <c r="H296" i="4" s="1"/>
  <c r="I30" i="4"/>
  <c r="H30" i="4" s="1"/>
  <c r="I32" i="4"/>
  <c r="H32" i="4" s="1"/>
  <c r="I294" i="4"/>
  <c r="H294" i="4" s="1"/>
  <c r="I245" i="4"/>
  <c r="H245" i="4" s="1"/>
  <c r="I399" i="4"/>
  <c r="H399" i="4" s="1"/>
  <c r="I400" i="4"/>
  <c r="H400" i="4" s="1"/>
  <c r="I118" i="4"/>
  <c r="H118" i="4" s="1"/>
  <c r="I55" i="4"/>
  <c r="H55" i="4" s="1"/>
  <c r="I36" i="4"/>
  <c r="H36" i="4" s="1"/>
  <c r="I190" i="4"/>
  <c r="H190" i="4" s="1"/>
  <c r="I191" i="4"/>
  <c r="H191" i="4" s="1"/>
  <c r="I192" i="4"/>
  <c r="H192" i="4" s="1"/>
  <c r="I193" i="4"/>
  <c r="H193" i="4" s="1"/>
  <c r="I194" i="4"/>
  <c r="H194" i="4" s="1"/>
  <c r="I52" i="4"/>
  <c r="H52" i="4" s="1"/>
  <c r="I401" i="4"/>
  <c r="H401" i="4" s="1"/>
  <c r="I402" i="4"/>
  <c r="H402" i="4" s="1"/>
  <c r="I7" i="4"/>
  <c r="H7" i="4" s="1"/>
  <c r="I73" i="4"/>
  <c r="H73" i="4" s="1"/>
  <c r="I42" i="4"/>
  <c r="H42" i="4" s="1"/>
  <c r="I53" i="4"/>
  <c r="H53" i="4" s="1"/>
  <c r="I54" i="4"/>
  <c r="H54" i="4" s="1"/>
  <c r="I403" i="4"/>
  <c r="H403" i="4" s="1"/>
  <c r="I303" i="4"/>
  <c r="H303" i="4" s="1"/>
  <c r="I295" i="4"/>
  <c r="H295" i="4" s="1"/>
  <c r="I404" i="4"/>
  <c r="H404" i="4" s="1"/>
  <c r="I405" i="4"/>
  <c r="H405" i="4" s="1"/>
  <c r="I406" i="4"/>
  <c r="H406" i="4" s="1"/>
  <c r="I407" i="4"/>
  <c r="H407" i="4" s="1"/>
  <c r="I253" i="4"/>
  <c r="H253" i="4" s="1"/>
  <c r="I408" i="4"/>
  <c r="H408" i="4" s="1"/>
  <c r="I201" i="4"/>
  <c r="H201" i="4" s="1"/>
  <c r="I202" i="4"/>
  <c r="H202" i="4" s="1"/>
  <c r="I203" i="4"/>
  <c r="H203" i="4" s="1"/>
  <c r="I204" i="4"/>
  <c r="H204" i="4" s="1"/>
  <c r="I205" i="4"/>
  <c r="H205" i="4" s="1"/>
  <c r="I206" i="4"/>
  <c r="H206" i="4" s="1"/>
  <c r="I207" i="4"/>
  <c r="H207" i="4" s="1"/>
  <c r="I409" i="4"/>
  <c r="H409" i="4" s="1"/>
  <c r="I38" i="4"/>
  <c r="H38" i="4" s="1"/>
  <c r="I410" i="4"/>
  <c r="H410" i="4" s="1"/>
  <c r="I411" i="4"/>
  <c r="H411" i="4" s="1"/>
  <c r="I412" i="4"/>
  <c r="I413" i="4"/>
  <c r="H413" i="4" s="1"/>
  <c r="I414" i="4"/>
  <c r="H414" i="4" s="1"/>
  <c r="I39" i="4"/>
  <c r="H39" i="4" s="1"/>
  <c r="I40" i="4"/>
  <c r="H40" i="4" s="1"/>
  <c r="I33" i="4"/>
  <c r="H33" i="4" s="1"/>
  <c r="I34" i="4"/>
  <c r="H34" i="4" s="1"/>
  <c r="I35" i="4"/>
  <c r="H35" i="4" s="1"/>
  <c r="I41" i="4"/>
  <c r="H41" i="4" s="1"/>
  <c r="I37" i="4"/>
  <c r="H37" i="4" s="1"/>
  <c r="I195" i="4"/>
  <c r="H195" i="4" s="1"/>
  <c r="I213" i="4"/>
  <c r="H213" i="4" s="1"/>
  <c r="I196" i="4"/>
  <c r="H196" i="4" s="1"/>
  <c r="I199" i="4"/>
  <c r="H199" i="4" s="1"/>
  <c r="I56" i="4"/>
  <c r="H56" i="4" s="1"/>
  <c r="I173" i="4"/>
  <c r="H173" i="4" s="1"/>
  <c r="I79" i="4"/>
  <c r="H79" i="4" s="1"/>
  <c r="I80" i="4"/>
  <c r="H80" i="4" s="1"/>
  <c r="I74" i="4"/>
  <c r="H74" i="4" s="1"/>
  <c r="I119" i="4"/>
  <c r="H119" i="4" s="1"/>
  <c r="I208" i="4"/>
  <c r="H208" i="4" s="1"/>
  <c r="I209" i="4"/>
  <c r="H209" i="4" s="1"/>
  <c r="I210" i="4"/>
  <c r="H210" i="4" s="1"/>
  <c r="I211" i="4"/>
  <c r="H211" i="4" s="1"/>
  <c r="I212" i="4"/>
  <c r="H212" i="4" s="1"/>
  <c r="I58" i="4"/>
  <c r="H58" i="4" s="1"/>
  <c r="I81" i="4"/>
  <c r="H81" i="4" s="1"/>
  <c r="I304" i="4"/>
  <c r="H304" i="4" s="1"/>
  <c r="I59" i="4"/>
  <c r="H59" i="4" s="1"/>
  <c r="I57" i="4"/>
  <c r="H57" i="4" s="1"/>
  <c r="I75" i="4"/>
  <c r="H75" i="4" s="1"/>
  <c r="I76" i="4"/>
  <c r="H76" i="4" s="1"/>
  <c r="I120" i="4"/>
  <c r="H120" i="4" s="1"/>
  <c r="I214" i="4"/>
  <c r="H214" i="4" s="1"/>
  <c r="I215" i="4"/>
  <c r="H215" i="4" s="1"/>
  <c r="I216" i="4"/>
  <c r="H216" i="4" s="1"/>
  <c r="I217" i="4"/>
  <c r="H217" i="4" s="1"/>
  <c r="I218" i="4"/>
  <c r="H218" i="4" s="1"/>
  <c r="I219" i="4"/>
  <c r="H219" i="4" s="1"/>
  <c r="I49" i="4"/>
  <c r="H49" i="4" s="1"/>
  <c r="I254" i="4"/>
  <c r="H254" i="4" s="1"/>
  <c r="I127" i="4"/>
  <c r="H127" i="4" s="1"/>
  <c r="I121" i="4"/>
  <c r="H121" i="4" s="1"/>
  <c r="I122" i="4"/>
  <c r="H122" i="4" s="1"/>
  <c r="I415" i="4"/>
  <c r="H415" i="4" s="1"/>
  <c r="I93" i="4"/>
  <c r="H93" i="4" s="1"/>
  <c r="I180" i="4"/>
  <c r="H180" i="4" s="1"/>
  <c r="I111" i="4"/>
  <c r="H111" i="4" s="1"/>
  <c r="I43" i="4"/>
  <c r="H43" i="4" s="1"/>
  <c r="I11" i="4"/>
  <c r="H11" i="4" s="1"/>
  <c r="I50" i="4"/>
  <c r="H50" i="4" s="1"/>
  <c r="I51" i="4"/>
  <c r="H51" i="4" s="1"/>
  <c r="I60" i="4"/>
  <c r="H60" i="4" s="1"/>
  <c r="I82" i="4"/>
  <c r="H82" i="4" s="1"/>
  <c r="I44" i="4"/>
  <c r="H44" i="4" s="1"/>
  <c r="I45" i="4"/>
  <c r="H45" i="4" s="1"/>
  <c r="I46" i="4"/>
  <c r="H46" i="4" s="1"/>
  <c r="I96" i="4"/>
  <c r="H96" i="4" s="1"/>
  <c r="I416" i="4"/>
  <c r="H416" i="4" s="1"/>
  <c r="I123" i="4"/>
  <c r="H123" i="4" s="1"/>
  <c r="I9" i="4"/>
  <c r="H9" i="4" s="1"/>
  <c r="I61" i="4"/>
  <c r="H61" i="4" s="1"/>
  <c r="I47" i="4"/>
  <c r="H47" i="4" s="1"/>
  <c r="I48" i="4"/>
  <c r="H48" i="4" s="1"/>
  <c r="I305" i="4"/>
  <c r="H305" i="4" s="1"/>
  <c r="I417" i="4"/>
  <c r="H417" i="4" s="1"/>
  <c r="I418" i="4"/>
  <c r="H418" i="4" s="1"/>
  <c r="I62" i="4"/>
  <c r="H62" i="4" s="1"/>
  <c r="I154" i="4"/>
  <c r="H154" i="4" s="1"/>
  <c r="I63" i="4"/>
  <c r="H63" i="4" s="1"/>
  <c r="I419" i="4"/>
  <c r="H419" i="4" s="1"/>
  <c r="I420" i="4"/>
  <c r="H420" i="4" s="1"/>
  <c r="I83" i="4"/>
  <c r="H83" i="4" s="1"/>
  <c r="I306" i="4"/>
  <c r="H306" i="4" s="1"/>
  <c r="I124" i="4"/>
  <c r="H124" i="4" s="1"/>
  <c r="I77" i="4"/>
  <c r="H77" i="4" s="1"/>
  <c r="I421" i="4"/>
  <c r="H421" i="4" s="1"/>
  <c r="I255" i="4"/>
  <c r="H255" i="4" s="1"/>
  <c r="I422" i="4"/>
  <c r="H422" i="4" s="1"/>
  <c r="I64" i="4"/>
  <c r="H64" i="4" s="1"/>
  <c r="I423" i="4"/>
  <c r="H423" i="4" s="1"/>
  <c r="I424" i="4"/>
  <c r="I425" i="4"/>
  <c r="H425" i="4" s="1"/>
  <c r="I426" i="4"/>
  <c r="H426" i="4" s="1"/>
  <c r="I97" i="4"/>
  <c r="H97" i="4" s="1"/>
  <c r="I427" i="4"/>
  <c r="H427" i="4" s="1"/>
  <c r="I8" i="4"/>
  <c r="H8" i="4" s="1"/>
  <c r="I428" i="4"/>
  <c r="H428" i="4" s="1"/>
  <c r="I151" i="4"/>
  <c r="H151" i="4" s="1"/>
  <c r="I429" i="4"/>
  <c r="H429" i="4" s="1"/>
  <c r="I430" i="4"/>
  <c r="H430" i="4" s="1"/>
  <c r="I431" i="4"/>
  <c r="H431" i="4" s="1"/>
  <c r="I432" i="4"/>
  <c r="I433" i="4"/>
  <c r="H433" i="4" s="1"/>
  <c r="I256" i="4"/>
  <c r="H256" i="4" s="1"/>
  <c r="I84" i="4"/>
  <c r="H84" i="4" s="1"/>
  <c r="I85" i="4"/>
  <c r="H85" i="4" s="1"/>
  <c r="I86" i="4"/>
  <c r="H86" i="4" s="1"/>
  <c r="I87" i="4"/>
  <c r="H87" i="4" s="1"/>
  <c r="I88" i="4"/>
  <c r="H88" i="4" s="1"/>
  <c r="I89" i="4"/>
  <c r="H89" i="4" s="1"/>
  <c r="I65" i="4"/>
  <c r="H65" i="4" s="1"/>
  <c r="I128" i="4"/>
  <c r="H128" i="4" s="1"/>
  <c r="I10" i="4"/>
  <c r="H10" i="4" s="1"/>
  <c r="I184" i="4"/>
  <c r="H184" i="4" s="1"/>
  <c r="I129" i="4"/>
  <c r="H129" i="4" s="1"/>
  <c r="I66" i="4"/>
  <c r="H66" i="4" s="1"/>
  <c r="I67" i="4"/>
  <c r="H67" i="4" s="1"/>
  <c r="I68" i="4"/>
  <c r="H68" i="4" s="1"/>
  <c r="I90" i="4"/>
  <c r="H90" i="4" s="1"/>
  <c r="I69" i="4"/>
  <c r="H69" i="4" s="1"/>
  <c r="I130" i="4"/>
  <c r="H130" i="4" s="1"/>
  <c r="I131" i="4"/>
  <c r="H131" i="4" s="1"/>
  <c r="I132" i="4"/>
  <c r="H132" i="4" s="1"/>
  <c r="I434" i="4"/>
  <c r="H434" i="4" s="1"/>
  <c r="I435" i="4"/>
  <c r="H435" i="4" s="1"/>
  <c r="I307" i="4"/>
  <c r="H307" i="4" s="1"/>
  <c r="I70" i="4"/>
  <c r="H70" i="4" s="1"/>
  <c r="I91" i="4"/>
  <c r="H91" i="4" s="1"/>
  <c r="I71" i="4"/>
  <c r="H71" i="4" s="1"/>
  <c r="I92" i="4"/>
  <c r="H92" i="4" s="1"/>
  <c r="I72" i="4"/>
  <c r="H72" i="4" s="1"/>
  <c r="I125" i="4"/>
  <c r="H125" i="4" s="1"/>
  <c r="I78" i="4"/>
  <c r="H78" i="4" s="1"/>
  <c r="I436" i="4"/>
  <c r="H436" i="4" s="1"/>
  <c r="I126" i="4"/>
  <c r="H126" i="4" s="1"/>
  <c r="I220" i="4"/>
  <c r="H220" i="4" s="1"/>
  <c r="I221" i="4"/>
  <c r="H221" i="4" s="1"/>
  <c r="I222" i="4"/>
  <c r="H222" i="4" s="1"/>
  <c r="I223" i="4"/>
  <c r="H223" i="4" s="1"/>
  <c r="I258" i="4"/>
  <c r="H258" i="4" s="1"/>
  <c r="I259" i="4"/>
  <c r="H259" i="4" s="1"/>
  <c r="I437" i="4"/>
  <c r="H437" i="4" s="1"/>
  <c r="I438" i="4"/>
  <c r="H438" i="4" s="1"/>
  <c r="I133" i="4"/>
  <c r="H133" i="4" s="1"/>
  <c r="I439" i="4"/>
  <c r="H439" i="4" s="1"/>
  <c r="I163" i="4"/>
  <c r="H163" i="4" s="1"/>
  <c r="I440" i="4"/>
  <c r="I112" i="4"/>
  <c r="H112" i="4" s="1"/>
  <c r="I113" i="4"/>
  <c r="H113" i="4" s="1"/>
  <c r="I114" i="4"/>
  <c r="H114" i="4" s="1"/>
  <c r="I115" i="4"/>
  <c r="H115" i="4" s="1"/>
  <c r="I441" i="4"/>
  <c r="H441" i="4" s="1"/>
  <c r="I174" i="4"/>
  <c r="H174" i="4" s="1"/>
  <c r="I98" i="4"/>
  <c r="H98" i="4" s="1"/>
  <c r="I134" i="4"/>
  <c r="H134" i="4" s="1"/>
  <c r="I135" i="4"/>
  <c r="H135" i="4" s="1"/>
  <c r="I164" i="4"/>
  <c r="H164" i="4" s="1"/>
  <c r="I161" i="4"/>
  <c r="H161" i="4" s="1"/>
  <c r="I99" i="4"/>
  <c r="H99" i="4" s="1"/>
  <c r="I442" i="4"/>
  <c r="H442" i="4" s="1"/>
  <c r="I443" i="4"/>
  <c r="H443" i="4" s="1"/>
  <c r="I444" i="4"/>
  <c r="H444" i="4" s="1"/>
  <c r="I136" i="4"/>
  <c r="H136" i="4" s="1"/>
  <c r="I445" i="4"/>
  <c r="H445" i="4" s="1"/>
  <c r="I446" i="4"/>
  <c r="H446" i="4" s="1"/>
  <c r="I447" i="4"/>
  <c r="H447" i="4" s="1"/>
  <c r="I137" i="4"/>
  <c r="H137" i="4" s="1"/>
  <c r="I165" i="4"/>
  <c r="H165" i="4" s="1"/>
  <c r="I100" i="4"/>
  <c r="H100" i="4" s="1"/>
  <c r="I101" i="4"/>
  <c r="H101" i="4" s="1"/>
  <c r="I102" i="4"/>
  <c r="H102" i="4" s="1"/>
  <c r="I103" i="4"/>
  <c r="H103" i="4" s="1"/>
  <c r="I181" i="4"/>
  <c r="H181" i="4" s="1"/>
  <c r="I448" i="4"/>
  <c r="I449" i="4"/>
  <c r="H449" i="4" s="1"/>
  <c r="I450" i="4"/>
  <c r="H450" i="4" s="1"/>
  <c r="I182" i="4"/>
  <c r="H182" i="4" s="1"/>
  <c r="I138" i="4"/>
  <c r="H138" i="4" s="1"/>
  <c r="I139" i="4"/>
  <c r="H139" i="4" s="1"/>
  <c r="I451" i="4"/>
  <c r="H451" i="4" s="1"/>
  <c r="I140" i="4"/>
  <c r="H140" i="4" s="1"/>
  <c r="I452" i="4"/>
  <c r="H452" i="4" s="1"/>
  <c r="I166" i="4"/>
  <c r="H166" i="4" s="1"/>
  <c r="I167" i="4"/>
  <c r="H167" i="4" s="1"/>
  <c r="I260" i="4"/>
  <c r="H260" i="4" s="1"/>
  <c r="I453" i="4"/>
  <c r="H453" i="4" s="1"/>
  <c r="I454" i="4"/>
  <c r="H454" i="4" s="1"/>
  <c r="I455" i="4"/>
  <c r="H455" i="4" s="1"/>
  <c r="I456" i="4"/>
  <c r="H456" i="4" s="1"/>
  <c r="I104" i="4"/>
  <c r="H104" i="4" s="1"/>
  <c r="I105" i="4"/>
  <c r="H105" i="4" s="1"/>
  <c r="I106" i="4"/>
  <c r="H106" i="4" s="1"/>
  <c r="I155" i="4"/>
  <c r="H155" i="4" s="1"/>
  <c r="I152" i="4"/>
  <c r="H152" i="4" s="1"/>
  <c r="I153" i="4"/>
  <c r="H153" i="4" s="1"/>
  <c r="I261" i="4"/>
  <c r="H261" i="4" s="1"/>
  <c r="I262" i="4"/>
  <c r="H262" i="4" s="1"/>
  <c r="I141" i="4"/>
  <c r="H141" i="4" s="1"/>
  <c r="I168" i="4"/>
  <c r="H168" i="4" s="1"/>
  <c r="I169" i="4"/>
  <c r="H169" i="4" s="1"/>
  <c r="I170" i="4"/>
  <c r="H170" i="4" s="1"/>
  <c r="I171" i="4"/>
  <c r="H171" i="4" s="1"/>
  <c r="I172" i="4"/>
  <c r="H172" i="4" s="1"/>
  <c r="I156" i="4"/>
  <c r="H156" i="4" s="1"/>
  <c r="I142" i="4"/>
  <c r="H142" i="4" s="1"/>
  <c r="I183" i="4"/>
  <c r="H183" i="4" s="1"/>
  <c r="I157" i="4"/>
  <c r="H157" i="4" s="1"/>
  <c r="I158" i="4"/>
  <c r="H158" i="4" s="1"/>
  <c r="I143" i="4"/>
  <c r="H143" i="4" s="1"/>
  <c r="I144" i="4"/>
  <c r="H144" i="4" s="1"/>
  <c r="I145" i="4"/>
  <c r="H145" i="4" s="1"/>
  <c r="I146" i="4"/>
  <c r="H146" i="4" s="1"/>
  <c r="I147" i="4"/>
  <c r="H147" i="4" s="1"/>
  <c r="I457" i="4"/>
  <c r="H457" i="4" s="1"/>
  <c r="I148" i="4"/>
  <c r="H148" i="4" s="1"/>
  <c r="I175" i="4"/>
  <c r="H175" i="4" s="1"/>
  <c r="I458" i="4"/>
  <c r="H458" i="4" s="1"/>
  <c r="I107" i="4"/>
  <c r="H107" i="4" s="1"/>
  <c r="I108" i="4"/>
  <c r="H108" i="4" s="1"/>
  <c r="I109" i="4"/>
  <c r="H109" i="4" s="1"/>
  <c r="I149" i="4"/>
  <c r="H149" i="4" s="1"/>
  <c r="I162" i="4"/>
  <c r="H162" i="4" s="1"/>
  <c r="I159" i="4"/>
  <c r="H159" i="4" s="1"/>
  <c r="I150" i="4"/>
  <c r="H150" i="4" s="1"/>
  <c r="I160" i="4"/>
  <c r="H160" i="4" s="1"/>
  <c r="I459" i="4"/>
  <c r="H459" i="4" s="1"/>
  <c r="I460" i="4"/>
  <c r="H460" i="4" s="1"/>
  <c r="I461" i="4"/>
  <c r="H461" i="4" s="1"/>
  <c r="I462" i="4"/>
  <c r="H462" i="4" s="1"/>
  <c r="I463" i="4"/>
  <c r="H463" i="4" s="1"/>
  <c r="I224" i="4"/>
  <c r="H224" i="4" s="1"/>
  <c r="I464" i="4"/>
  <c r="H464" i="4" s="1"/>
  <c r="I465" i="4"/>
  <c r="H465" i="4" s="1"/>
  <c r="I466" i="4"/>
  <c r="H466" i="4" s="1"/>
  <c r="I467" i="4"/>
  <c r="H467" i="4" s="1"/>
  <c r="I468" i="4"/>
  <c r="H468" i="4" s="1"/>
  <c r="I469" i="4"/>
  <c r="H469" i="4" s="1"/>
  <c r="I470" i="4"/>
  <c r="H470" i="4" s="1"/>
  <c r="I471" i="4"/>
  <c r="H471" i="4" s="1"/>
  <c r="I472" i="4"/>
  <c r="H472" i="4" s="1"/>
  <c r="I473" i="4"/>
  <c r="H473" i="4" s="1"/>
  <c r="I474" i="4"/>
  <c r="H474" i="4" s="1"/>
  <c r="I475" i="4"/>
  <c r="H475" i="4" s="1"/>
  <c r="I476" i="4"/>
  <c r="H476" i="4" s="1"/>
  <c r="I477" i="4"/>
  <c r="H477" i="4" s="1"/>
  <c r="I478" i="4"/>
  <c r="H478" i="4" s="1"/>
  <c r="I479" i="4"/>
  <c r="H479" i="4" s="1"/>
  <c r="I480" i="4"/>
  <c r="H480" i="4" s="1"/>
  <c r="I481" i="4"/>
  <c r="H481" i="4" s="1"/>
  <c r="I482" i="4"/>
  <c r="H482" i="4" s="1"/>
  <c r="I483" i="4"/>
  <c r="H483" i="4" s="1"/>
  <c r="I484" i="4"/>
  <c r="H484" i="4" s="1"/>
  <c r="I485" i="4"/>
  <c r="H485" i="4" s="1"/>
  <c r="I486" i="4"/>
  <c r="H486" i="4" s="1"/>
  <c r="I487" i="4"/>
  <c r="H487" i="4" s="1"/>
  <c r="I488" i="4"/>
  <c r="H488" i="4" s="1"/>
  <c r="I489" i="4"/>
  <c r="H489" i="4" s="1"/>
  <c r="I490" i="4"/>
  <c r="H490" i="4" s="1"/>
  <c r="I491" i="4"/>
  <c r="H491" i="4" s="1"/>
  <c r="I492" i="4"/>
  <c r="H492" i="4" s="1"/>
  <c r="I493" i="4"/>
  <c r="H493" i="4" s="1"/>
  <c r="I494" i="4"/>
  <c r="H494" i="4" s="1"/>
  <c r="I495" i="4"/>
  <c r="H495" i="4" s="1"/>
  <c r="I496" i="4"/>
  <c r="H496" i="4" s="1"/>
  <c r="I497" i="4"/>
  <c r="H497" i="4" s="1"/>
  <c r="I498" i="4"/>
  <c r="H498" i="4" s="1"/>
  <c r="I499" i="4"/>
  <c r="H499" i="4" s="1"/>
  <c r="I500" i="4"/>
  <c r="H500" i="4" s="1"/>
  <c r="I501" i="4"/>
  <c r="H501" i="4" s="1"/>
  <c r="I502" i="4"/>
  <c r="H502" i="4" s="1"/>
  <c r="I503" i="4"/>
  <c r="H503" i="4" s="1"/>
  <c r="I504" i="4"/>
  <c r="H504" i="4" s="1"/>
  <c r="I505" i="4"/>
  <c r="H505" i="4" s="1"/>
  <c r="I506" i="4"/>
  <c r="H506" i="4" s="1"/>
  <c r="I507" i="4"/>
  <c r="H507" i="4" s="1"/>
  <c r="I508" i="4"/>
  <c r="H508" i="4" s="1"/>
  <c r="I509" i="4"/>
  <c r="H509" i="4" s="1"/>
  <c r="I510" i="4"/>
  <c r="H510" i="4" s="1"/>
  <c r="I511" i="4"/>
  <c r="H511" i="4" s="1"/>
  <c r="I512" i="4"/>
  <c r="H512" i="4" s="1"/>
  <c r="I513" i="4"/>
  <c r="H513" i="4" s="1"/>
  <c r="I514" i="4"/>
  <c r="H514" i="4" s="1"/>
  <c r="I515" i="4"/>
  <c r="H515" i="4" s="1"/>
  <c r="I516" i="4"/>
  <c r="H516" i="4" s="1"/>
  <c r="I517" i="4"/>
  <c r="H517" i="4" s="1"/>
  <c r="I518" i="4"/>
  <c r="H518" i="4" s="1"/>
  <c r="I519" i="4"/>
  <c r="H519" i="4" s="1"/>
  <c r="I520" i="4"/>
  <c r="H520" i="4" s="1"/>
  <c r="I521" i="4"/>
  <c r="H521" i="4" s="1"/>
  <c r="I522" i="4"/>
  <c r="H522" i="4" s="1"/>
  <c r="I523" i="4"/>
  <c r="H523" i="4" s="1"/>
  <c r="I524" i="4"/>
  <c r="H524" i="4" s="1"/>
  <c r="I525" i="4"/>
  <c r="H525" i="4" s="1"/>
  <c r="I526" i="4"/>
  <c r="H526" i="4" s="1"/>
  <c r="I527" i="4"/>
  <c r="H527" i="4" s="1"/>
  <c r="I528" i="4"/>
  <c r="H528" i="4" s="1"/>
  <c r="I529" i="4"/>
  <c r="H529" i="4" s="1"/>
  <c r="I530" i="4"/>
  <c r="H530" i="4" s="1"/>
  <c r="I531" i="4"/>
  <c r="H531" i="4" s="1"/>
  <c r="I532" i="4"/>
  <c r="H532" i="4" s="1"/>
  <c r="I533" i="4"/>
  <c r="H533" i="4" s="1"/>
  <c r="I534" i="4"/>
  <c r="H534" i="4" s="1"/>
  <c r="I535" i="4"/>
  <c r="H535" i="4" s="1"/>
  <c r="I536" i="4"/>
  <c r="H536" i="4" s="1"/>
  <c r="I537" i="4"/>
  <c r="H537" i="4" s="1"/>
  <c r="I538" i="4"/>
  <c r="H538" i="4" s="1"/>
  <c r="I539" i="4"/>
  <c r="H539" i="4" s="1"/>
  <c r="I540" i="4"/>
  <c r="H540" i="4" s="1"/>
  <c r="I541" i="4"/>
  <c r="H541" i="4" s="1"/>
  <c r="I542" i="4"/>
  <c r="H542" i="4" s="1"/>
  <c r="I543" i="4"/>
  <c r="H543" i="4" s="1"/>
  <c r="I544" i="4"/>
  <c r="H544" i="4" s="1"/>
  <c r="I545" i="4"/>
  <c r="H545" i="4" s="1"/>
  <c r="I546" i="4"/>
  <c r="H546" i="4" s="1"/>
  <c r="I547" i="4"/>
  <c r="H547" i="4" s="1"/>
  <c r="I548" i="4"/>
  <c r="H548" i="4" s="1"/>
  <c r="I549" i="4"/>
  <c r="H549" i="4" s="1"/>
  <c r="I550" i="4"/>
  <c r="H550" i="4" s="1"/>
  <c r="I551" i="4"/>
  <c r="H551" i="4" s="1"/>
  <c r="I552" i="4"/>
  <c r="H552" i="4" s="1"/>
  <c r="I553" i="4"/>
  <c r="H553" i="4" s="1"/>
  <c r="I554" i="4"/>
  <c r="H554" i="4" s="1"/>
  <c r="I555" i="4"/>
  <c r="H555" i="4" s="1"/>
  <c r="I556" i="4"/>
  <c r="H556" i="4" s="1"/>
  <c r="I557" i="4"/>
  <c r="H557" i="4" s="1"/>
  <c r="I558" i="4"/>
  <c r="H558" i="4" s="1"/>
  <c r="I559" i="4"/>
  <c r="H559" i="4" s="1"/>
  <c r="I560" i="4"/>
  <c r="H560" i="4" s="1"/>
  <c r="I561" i="4"/>
  <c r="H561" i="4" s="1"/>
  <c r="I562" i="4"/>
  <c r="H562" i="4" s="1"/>
  <c r="I563" i="4"/>
  <c r="H563" i="4" s="1"/>
  <c r="I564" i="4"/>
  <c r="H564" i="4" s="1"/>
  <c r="I565" i="4"/>
  <c r="H565" i="4" s="1"/>
  <c r="I566" i="4"/>
  <c r="H566" i="4" s="1"/>
  <c r="I567" i="4"/>
  <c r="H567" i="4" s="1"/>
  <c r="I568" i="4"/>
  <c r="H568" i="4" s="1"/>
  <c r="I569" i="4"/>
  <c r="H569" i="4" s="1"/>
  <c r="I570" i="4"/>
  <c r="H570" i="4" s="1"/>
  <c r="I571" i="4"/>
  <c r="H571" i="4" s="1"/>
  <c r="I572" i="4"/>
  <c r="H572" i="4" s="1"/>
  <c r="I573" i="4"/>
  <c r="H573" i="4" s="1"/>
  <c r="I574" i="4"/>
  <c r="H574" i="4" s="1"/>
  <c r="I575" i="4"/>
  <c r="H575" i="4" s="1"/>
  <c r="I576" i="4"/>
  <c r="H576" i="4" s="1"/>
  <c r="I577" i="4"/>
  <c r="H577" i="4" s="1"/>
  <c r="I578" i="4"/>
  <c r="H578" i="4" s="1"/>
  <c r="I579" i="4"/>
  <c r="H579" i="4" s="1"/>
  <c r="I580" i="4"/>
  <c r="H580" i="4" s="1"/>
  <c r="I581" i="4"/>
  <c r="H581" i="4" s="1"/>
  <c r="I582" i="4"/>
  <c r="H582" i="4" s="1"/>
  <c r="I583" i="4"/>
  <c r="H583" i="4" s="1"/>
  <c r="I584" i="4"/>
  <c r="H584" i="4" s="1"/>
  <c r="I585" i="4"/>
  <c r="H585" i="4" s="1"/>
  <c r="I586" i="4"/>
  <c r="H586" i="4" s="1"/>
  <c r="I587" i="4"/>
  <c r="H587" i="4" s="1"/>
  <c r="I588" i="4"/>
  <c r="H588" i="4" s="1"/>
  <c r="I589" i="4"/>
  <c r="H589" i="4" s="1"/>
  <c r="I590" i="4"/>
  <c r="H590" i="4" s="1"/>
  <c r="I591" i="4"/>
  <c r="H591" i="4" s="1"/>
  <c r="I592" i="4"/>
  <c r="H592" i="4" s="1"/>
  <c r="I593" i="4"/>
  <c r="H593" i="4" s="1"/>
  <c r="I594" i="4"/>
  <c r="H594" i="4" s="1"/>
  <c r="I595" i="4"/>
  <c r="H595" i="4" s="1"/>
  <c r="I596" i="4"/>
  <c r="H596" i="4" s="1"/>
  <c r="I597" i="4"/>
  <c r="H597" i="4" s="1"/>
  <c r="I598" i="4"/>
  <c r="H598" i="4" s="1"/>
  <c r="I599" i="4"/>
  <c r="H599" i="4" s="1"/>
  <c r="I600" i="4"/>
  <c r="H600" i="4" s="1"/>
  <c r="I601" i="4"/>
  <c r="H601" i="4" s="1"/>
  <c r="I602" i="4"/>
  <c r="H602" i="4" s="1"/>
  <c r="I603" i="4"/>
  <c r="H603" i="4" s="1"/>
  <c r="I604" i="4"/>
  <c r="H604" i="4" s="1"/>
  <c r="I605" i="4"/>
  <c r="H605" i="4" s="1"/>
  <c r="I606" i="4"/>
  <c r="H606" i="4" s="1"/>
  <c r="I607" i="4"/>
  <c r="H607" i="4" s="1"/>
  <c r="I608" i="4"/>
  <c r="H608" i="4" s="1"/>
  <c r="I609" i="4"/>
  <c r="H609" i="4" s="1"/>
  <c r="I610" i="4"/>
  <c r="H610" i="4" s="1"/>
  <c r="I611" i="4"/>
  <c r="H611" i="4" s="1"/>
  <c r="I612" i="4"/>
  <c r="H612" i="4" s="1"/>
  <c r="I613" i="4"/>
  <c r="H613" i="4" s="1"/>
  <c r="I614" i="4"/>
  <c r="H614" i="4" s="1"/>
  <c r="I615" i="4"/>
  <c r="H615" i="4" s="1"/>
  <c r="I616" i="4"/>
  <c r="H616" i="4" s="1"/>
  <c r="I617" i="4"/>
  <c r="H617" i="4" s="1"/>
  <c r="I618" i="4"/>
  <c r="H618" i="4" s="1"/>
  <c r="I619" i="4"/>
  <c r="H619" i="4" s="1"/>
  <c r="I620" i="4"/>
  <c r="H620" i="4" s="1"/>
  <c r="I621" i="4"/>
  <c r="H621" i="4" s="1"/>
  <c r="I622" i="4"/>
  <c r="H622" i="4" s="1"/>
  <c r="I623" i="4"/>
  <c r="H623" i="4" s="1"/>
  <c r="I624" i="4"/>
  <c r="H624" i="4" s="1"/>
  <c r="I625" i="4"/>
  <c r="H625" i="4" s="1"/>
  <c r="I626" i="4"/>
  <c r="H626" i="4" s="1"/>
  <c r="I627" i="4"/>
  <c r="H627" i="4" s="1"/>
  <c r="I628" i="4"/>
  <c r="H628" i="4" s="1"/>
  <c r="I629" i="4"/>
  <c r="H629" i="4" s="1"/>
  <c r="I630" i="4"/>
  <c r="H630" i="4" s="1"/>
  <c r="I631" i="4"/>
  <c r="H631" i="4" s="1"/>
  <c r="I632" i="4"/>
  <c r="H632" i="4" s="1"/>
  <c r="I633" i="4"/>
  <c r="H633" i="4" s="1"/>
  <c r="I634" i="4"/>
  <c r="H634" i="4" s="1"/>
  <c r="I635" i="4"/>
  <c r="H635" i="4" s="1"/>
  <c r="I636" i="4"/>
  <c r="H636" i="4" s="1"/>
  <c r="I637" i="4"/>
  <c r="H637" i="4" s="1"/>
  <c r="I638" i="4"/>
  <c r="H638" i="4" s="1"/>
  <c r="I639" i="4"/>
  <c r="H639" i="4" s="1"/>
  <c r="I640" i="4"/>
  <c r="H640" i="4" s="1"/>
  <c r="I641" i="4"/>
  <c r="H641" i="4" s="1"/>
  <c r="I642" i="4"/>
  <c r="H642" i="4" s="1"/>
  <c r="I643" i="4"/>
  <c r="H643" i="4" s="1"/>
  <c r="I644" i="4"/>
  <c r="H644" i="4" s="1"/>
  <c r="I645" i="4"/>
  <c r="H645" i="4" s="1"/>
  <c r="I646" i="4"/>
  <c r="H646" i="4" s="1"/>
  <c r="I647" i="4"/>
  <c r="H647" i="4" s="1"/>
  <c r="I648" i="4"/>
  <c r="H648" i="4" s="1"/>
  <c r="I649" i="4"/>
  <c r="H649" i="4" s="1"/>
  <c r="I650" i="4"/>
  <c r="H650" i="4" s="1"/>
  <c r="I651" i="4"/>
  <c r="H651" i="4" s="1"/>
  <c r="I652" i="4"/>
  <c r="H652" i="4" s="1"/>
  <c r="I308" i="4"/>
  <c r="H308" i="4" s="1"/>
  <c r="I653" i="4"/>
  <c r="H653" i="4" s="1"/>
  <c r="I654" i="4"/>
  <c r="H654" i="4" s="1"/>
  <c r="I655" i="4"/>
  <c r="H655" i="4" s="1"/>
  <c r="I656" i="4"/>
  <c r="H656" i="4" s="1"/>
  <c r="I657" i="4"/>
  <c r="H657" i="4" s="1"/>
  <c r="I658" i="4"/>
  <c r="T658" i="4" s="1"/>
  <c r="I659" i="4"/>
  <c r="H659" i="4" s="1"/>
  <c r="I660" i="4"/>
  <c r="H660" i="4" s="1"/>
  <c r="I661" i="4"/>
  <c r="H661" i="4" s="1"/>
  <c r="I662" i="4"/>
  <c r="H662" i="4" s="1"/>
  <c r="I663" i="4"/>
  <c r="H663" i="4" s="1"/>
  <c r="I664" i="4"/>
  <c r="H664" i="4" s="1"/>
  <c r="I665" i="4"/>
  <c r="H665" i="4" s="1"/>
  <c r="I666" i="4"/>
  <c r="T666" i="4" s="1"/>
  <c r="I667" i="4"/>
  <c r="H667" i="4" s="1"/>
  <c r="I668" i="4"/>
  <c r="H668" i="4" s="1"/>
  <c r="I669" i="4"/>
  <c r="H669" i="4" s="1"/>
  <c r="I670" i="4"/>
  <c r="H670" i="4" s="1"/>
  <c r="I671" i="4"/>
  <c r="H671" i="4" s="1"/>
  <c r="I672" i="4"/>
  <c r="T672" i="4" s="1"/>
  <c r="I673" i="4"/>
  <c r="H673" i="4" s="1"/>
  <c r="I674" i="4"/>
  <c r="T674" i="4" s="1"/>
  <c r="I675" i="4"/>
  <c r="H675" i="4" s="1"/>
  <c r="I676" i="4"/>
  <c r="H676" i="4" s="1"/>
  <c r="I677" i="4"/>
  <c r="T677" i="4" s="1"/>
  <c r="I678" i="4"/>
  <c r="H678" i="4" s="1"/>
  <c r="I679" i="4"/>
  <c r="H679" i="4" s="1"/>
  <c r="I680" i="4"/>
  <c r="H680" i="4" s="1"/>
  <c r="I681" i="4"/>
  <c r="H681" i="4" s="1"/>
  <c r="I682" i="4"/>
  <c r="H682" i="4" s="1"/>
  <c r="I683" i="4"/>
  <c r="H683" i="4" s="1"/>
  <c r="I684" i="4"/>
  <c r="H684" i="4" s="1"/>
  <c r="I685" i="4"/>
  <c r="H685" i="4" s="1"/>
  <c r="I686" i="4"/>
  <c r="H686" i="4" s="1"/>
  <c r="I687" i="4"/>
  <c r="H687" i="4" s="1"/>
  <c r="I688" i="4"/>
  <c r="H688" i="4" s="1"/>
  <c r="I689" i="4"/>
  <c r="H689" i="4" s="1"/>
  <c r="I690" i="4"/>
  <c r="T690" i="4" s="1"/>
  <c r="I691" i="4"/>
  <c r="H691" i="4" s="1"/>
  <c r="I692" i="4"/>
  <c r="H692" i="4" s="1"/>
  <c r="I693" i="4"/>
  <c r="H693" i="4" s="1"/>
  <c r="I694" i="4"/>
  <c r="H694" i="4" s="1"/>
  <c r="I695" i="4"/>
  <c r="H695" i="4" s="1"/>
  <c r="I696" i="4"/>
  <c r="T696" i="4" s="1"/>
  <c r="I697" i="4"/>
  <c r="T697" i="4" s="1"/>
  <c r="I698" i="4"/>
  <c r="T698" i="4" s="1"/>
  <c r="I699" i="4"/>
  <c r="H699" i="4" s="1"/>
  <c r="I700" i="4"/>
  <c r="H700" i="4" s="1"/>
  <c r="I701" i="4"/>
  <c r="T701" i="4" s="1"/>
  <c r="I702" i="4"/>
  <c r="H702" i="4" s="1"/>
  <c r="I703" i="4"/>
  <c r="H703" i="4" s="1"/>
  <c r="I704" i="4"/>
  <c r="T704" i="4" s="1"/>
  <c r="I705" i="4"/>
  <c r="H705" i="4" s="1"/>
  <c r="I706" i="4"/>
  <c r="T706" i="4" s="1"/>
  <c r="I707" i="4"/>
  <c r="H707" i="4" s="1"/>
  <c r="I708" i="4"/>
  <c r="H708" i="4" s="1"/>
  <c r="I709" i="4"/>
  <c r="H709" i="4" s="1"/>
  <c r="I710" i="4"/>
  <c r="H710" i="4" s="1"/>
  <c r="I711" i="4"/>
  <c r="H711" i="4" s="1"/>
  <c r="I712" i="4"/>
  <c r="T712" i="4" s="1"/>
  <c r="I713" i="4"/>
  <c r="T713" i="4" s="1"/>
  <c r="I714" i="4"/>
  <c r="H714" i="4" s="1"/>
  <c r="I715" i="4"/>
  <c r="H715" i="4" s="1"/>
  <c r="I716" i="4"/>
  <c r="H716" i="4" s="1"/>
  <c r="I717" i="4"/>
  <c r="H717" i="4" s="1"/>
  <c r="I718" i="4"/>
  <c r="H718" i="4" s="1"/>
  <c r="I719" i="4"/>
  <c r="H719" i="4" s="1"/>
  <c r="I720" i="4"/>
  <c r="T720" i="4" s="1"/>
  <c r="I721" i="4"/>
  <c r="T721" i="4" s="1"/>
  <c r="I722" i="4"/>
  <c r="H722" i="4" s="1"/>
  <c r="I723" i="4"/>
  <c r="H723" i="4" s="1"/>
  <c r="I724" i="4"/>
  <c r="H724" i="4" s="1"/>
  <c r="I725" i="4"/>
  <c r="T725" i="4" s="1"/>
  <c r="I726" i="4"/>
  <c r="H726" i="4" s="1"/>
  <c r="I727" i="4"/>
  <c r="H727" i="4" s="1"/>
  <c r="I728" i="4"/>
  <c r="T728" i="4" s="1"/>
  <c r="I729" i="4"/>
  <c r="T729" i="4" s="1"/>
  <c r="I730" i="4"/>
  <c r="H730" i="4" s="1"/>
  <c r="I731" i="4"/>
  <c r="H731" i="4" s="1"/>
  <c r="I732" i="4"/>
  <c r="H732" i="4" s="1"/>
  <c r="I733" i="4"/>
  <c r="T733" i="4" s="1"/>
  <c r="I734" i="4"/>
  <c r="H734" i="4" s="1"/>
  <c r="I735" i="4"/>
  <c r="H735" i="4" s="1"/>
  <c r="I736" i="4"/>
  <c r="H736" i="4" s="1"/>
  <c r="I737" i="4"/>
  <c r="T737" i="4" s="1"/>
  <c r="I738" i="4"/>
  <c r="T738" i="4" s="1"/>
  <c r="I739" i="4"/>
  <c r="H739" i="4" s="1"/>
  <c r="I740" i="4"/>
  <c r="H740" i="4" s="1"/>
  <c r="I741" i="4"/>
  <c r="T741" i="4" s="1"/>
  <c r="I742" i="4"/>
  <c r="H742" i="4" s="1"/>
  <c r="I743" i="4"/>
  <c r="H743" i="4" s="1"/>
  <c r="I744" i="4"/>
  <c r="H744" i="4" s="1"/>
  <c r="I745" i="4"/>
  <c r="T745" i="4" s="1"/>
  <c r="I746" i="4"/>
  <c r="T746" i="4" s="1"/>
  <c r="I747" i="4"/>
  <c r="H747" i="4" s="1"/>
  <c r="I748" i="4"/>
  <c r="H748" i="4" s="1"/>
  <c r="I749" i="4"/>
  <c r="T749" i="4" s="1"/>
  <c r="I750" i="4"/>
  <c r="H750" i="4" s="1"/>
  <c r="I751" i="4"/>
  <c r="H751" i="4" s="1"/>
  <c r="I752" i="4"/>
  <c r="T752" i="4" s="1"/>
  <c r="I753" i="4"/>
  <c r="H753" i="4" s="1"/>
  <c r="I754" i="4"/>
  <c r="T754" i="4" s="1"/>
  <c r="I755" i="4"/>
  <c r="H755" i="4" s="1"/>
  <c r="I756" i="4"/>
  <c r="H756" i="4" s="1"/>
  <c r="I757" i="4"/>
  <c r="T757" i="4" s="1"/>
  <c r="I758" i="4"/>
  <c r="H758" i="4" s="1"/>
  <c r="I759" i="4"/>
  <c r="H759" i="4" s="1"/>
  <c r="I760" i="4"/>
  <c r="H760" i="4" s="1"/>
  <c r="I761" i="4"/>
  <c r="T761" i="4" s="1"/>
  <c r="I762" i="4"/>
  <c r="T762" i="4" s="1"/>
  <c r="I763" i="4"/>
  <c r="H763" i="4" s="1"/>
  <c r="I764" i="4"/>
  <c r="H764" i="4" s="1"/>
  <c r="I765" i="4"/>
  <c r="T765" i="4" s="1"/>
  <c r="I766" i="4"/>
  <c r="H766" i="4" s="1"/>
  <c r="I767" i="4"/>
  <c r="H767" i="4" s="1"/>
  <c r="I768" i="4"/>
  <c r="H768" i="4" s="1"/>
  <c r="I769" i="4"/>
  <c r="T769" i="4" s="1"/>
  <c r="I770" i="4"/>
  <c r="T770" i="4" s="1"/>
  <c r="I771" i="4"/>
  <c r="H771" i="4" s="1"/>
  <c r="I772" i="4"/>
  <c r="H772" i="4" s="1"/>
  <c r="I773" i="4"/>
  <c r="T773" i="4" s="1"/>
  <c r="I774" i="4"/>
  <c r="H774" i="4" s="1"/>
  <c r="I775" i="4"/>
  <c r="H775" i="4" s="1"/>
  <c r="I776" i="4"/>
  <c r="T776" i="4" s="1"/>
  <c r="I777" i="4"/>
  <c r="H777" i="4" s="1"/>
  <c r="I778" i="4"/>
  <c r="H778" i="4" s="1"/>
  <c r="I779" i="4"/>
  <c r="H779" i="4" s="1"/>
  <c r="I780" i="4"/>
  <c r="H780" i="4" s="1"/>
  <c r="I781" i="4"/>
  <c r="T781" i="4" s="1"/>
  <c r="I782" i="4"/>
  <c r="H782" i="4" s="1"/>
  <c r="I783" i="4"/>
  <c r="H783" i="4" s="1"/>
  <c r="I784" i="4"/>
  <c r="T784" i="4" s="1"/>
  <c r="I785" i="4"/>
  <c r="T785" i="4" s="1"/>
  <c r="I786" i="4"/>
  <c r="T786" i="4" s="1"/>
  <c r="I787" i="4"/>
  <c r="H787" i="4" s="1"/>
  <c r="I788" i="4"/>
  <c r="H788" i="4" s="1"/>
  <c r="I789" i="4"/>
  <c r="T789" i="4" s="1"/>
  <c r="I790" i="4"/>
  <c r="H790" i="4" s="1"/>
  <c r="I791" i="4"/>
  <c r="H791" i="4" s="1"/>
  <c r="I792" i="4"/>
  <c r="H792" i="4" s="1"/>
  <c r="I793" i="4"/>
  <c r="T793" i="4" s="1"/>
  <c r="I794" i="4"/>
  <c r="H794" i="4" s="1"/>
  <c r="I795" i="4"/>
  <c r="H795" i="4" s="1"/>
  <c r="I796" i="4"/>
  <c r="H796" i="4" s="1"/>
  <c r="I797" i="4"/>
  <c r="T797" i="4" s="1"/>
  <c r="I798" i="4"/>
  <c r="H798" i="4" s="1"/>
  <c r="I799" i="4"/>
  <c r="H799" i="4" s="1"/>
  <c r="I800" i="4"/>
  <c r="T800" i="4" s="1"/>
  <c r="I801" i="4"/>
  <c r="T801" i="4" s="1"/>
  <c r="I802" i="4"/>
  <c r="T802" i="4" s="1"/>
  <c r="I803" i="4"/>
  <c r="H803" i="4" s="1"/>
  <c r="I804" i="4"/>
  <c r="H804" i="4" s="1"/>
  <c r="I805" i="4"/>
  <c r="T805" i="4" s="1"/>
  <c r="I806" i="4"/>
  <c r="H806" i="4" s="1"/>
  <c r="I807" i="4"/>
  <c r="H807" i="4" s="1"/>
  <c r="I808" i="4"/>
  <c r="T808" i="4" s="1"/>
  <c r="I809" i="4"/>
  <c r="T809" i="4" s="1"/>
  <c r="I810" i="4"/>
  <c r="T810" i="4" s="1"/>
  <c r="I225" i="4"/>
  <c r="H225" i="4" s="1"/>
  <c r="I811" i="4"/>
  <c r="H811" i="4" s="1"/>
  <c r="I812" i="4"/>
  <c r="H812" i="4" s="1"/>
  <c r="I813" i="4"/>
  <c r="H813" i="4" s="1"/>
  <c r="I814" i="4"/>
  <c r="H814" i="4" s="1"/>
  <c r="I815" i="4"/>
  <c r="T815" i="4" s="1"/>
  <c r="I816" i="4"/>
  <c r="T816" i="4" s="1"/>
  <c r="I817" i="4"/>
  <c r="H817" i="4" s="1"/>
  <c r="I818" i="4"/>
  <c r="H818" i="4" s="1"/>
  <c r="I819" i="4"/>
  <c r="H819" i="4" s="1"/>
  <c r="I820" i="4"/>
  <c r="H820" i="4" s="1"/>
  <c r="I821" i="4"/>
  <c r="H821" i="4" s="1"/>
  <c r="I822" i="4"/>
  <c r="H822" i="4" s="1"/>
  <c r="I823" i="4"/>
  <c r="T823" i="4" s="1"/>
  <c r="I226" i="4"/>
  <c r="H226" i="4" s="1"/>
  <c r="I227" i="4"/>
  <c r="H227" i="4" s="1"/>
  <c r="I824" i="4"/>
  <c r="H824" i="4" s="1"/>
  <c r="I825" i="4"/>
  <c r="H825" i="4" s="1"/>
  <c r="I826" i="4"/>
  <c r="T826" i="4" s="1"/>
  <c r="I827" i="4"/>
  <c r="H827" i="4" s="1"/>
  <c r="I828" i="4"/>
  <c r="H828" i="4" s="1"/>
  <c r="I829" i="4"/>
  <c r="H829" i="4" s="1"/>
  <c r="I830" i="4"/>
  <c r="H830" i="4" s="1"/>
  <c r="I831" i="4"/>
  <c r="H831" i="4" s="1"/>
  <c r="I832" i="4"/>
  <c r="H832" i="4" s="1"/>
  <c r="I833" i="4"/>
  <c r="H833" i="4" s="1"/>
  <c r="I834" i="4"/>
  <c r="T834" i="4" s="1"/>
  <c r="I835" i="4"/>
  <c r="H835" i="4" s="1"/>
  <c r="I836" i="4"/>
  <c r="H836" i="4" s="1"/>
  <c r="I837" i="4"/>
  <c r="H837" i="4" s="1"/>
  <c r="I838" i="4"/>
  <c r="H838" i="4" s="1"/>
  <c r="I839" i="4"/>
  <c r="H839" i="4" s="1"/>
  <c r="I840" i="4"/>
  <c r="H840" i="4" s="1"/>
  <c r="I841" i="4"/>
  <c r="H841" i="4" s="1"/>
  <c r="I842" i="4"/>
  <c r="T842" i="4" s="1"/>
  <c r="I843" i="4"/>
  <c r="H843" i="4" s="1"/>
  <c r="I844" i="4"/>
  <c r="H844" i="4" s="1"/>
  <c r="I845" i="4"/>
  <c r="T845" i="4" s="1"/>
  <c r="I846" i="4"/>
  <c r="T846" i="4" s="1"/>
  <c r="I847" i="4"/>
  <c r="T847" i="4" s="1"/>
  <c r="I848" i="4"/>
  <c r="H848" i="4" s="1"/>
  <c r="I849" i="4"/>
  <c r="H849" i="4" s="1"/>
  <c r="I850" i="4"/>
  <c r="T850" i="4" s="1"/>
  <c r="I851" i="4"/>
  <c r="H851" i="4" s="1"/>
  <c r="I852" i="4"/>
  <c r="H852" i="4" s="1"/>
  <c r="I853" i="4"/>
  <c r="H853" i="4" s="1"/>
  <c r="I854" i="4"/>
  <c r="H854" i="4" s="1"/>
  <c r="I855" i="4"/>
  <c r="T855" i="4" s="1"/>
  <c r="I856" i="4"/>
  <c r="H856" i="4" s="1"/>
  <c r="I857" i="4"/>
  <c r="H857" i="4" s="1"/>
  <c r="I858" i="4"/>
  <c r="T858" i="4" s="1"/>
  <c r="I859" i="4"/>
  <c r="H859" i="4" s="1"/>
  <c r="I860" i="4"/>
  <c r="H860" i="4" s="1"/>
  <c r="I861" i="4"/>
  <c r="H861" i="4" s="1"/>
  <c r="I862" i="4"/>
  <c r="H862" i="4" s="1"/>
  <c r="I863" i="4"/>
  <c r="T863" i="4" s="1"/>
  <c r="I864" i="4"/>
  <c r="H864" i="4" s="1"/>
  <c r="I865" i="4"/>
  <c r="H865" i="4" s="1"/>
  <c r="I866" i="4"/>
  <c r="T866" i="4" s="1"/>
  <c r="I867" i="4"/>
  <c r="H867" i="4" s="1"/>
  <c r="I868" i="4"/>
  <c r="H868" i="4" s="1"/>
  <c r="I869" i="4"/>
  <c r="H869" i="4" s="1"/>
  <c r="I870" i="4"/>
  <c r="H870" i="4" s="1"/>
  <c r="I871" i="4"/>
  <c r="H871" i="4" s="1"/>
  <c r="I872" i="4"/>
  <c r="H872" i="4" s="1"/>
  <c r="I873" i="4"/>
  <c r="H873" i="4" s="1"/>
  <c r="I874" i="4"/>
  <c r="H874" i="4" s="1"/>
  <c r="I875" i="4"/>
  <c r="H875" i="4" s="1"/>
  <c r="I876" i="4"/>
  <c r="H876" i="4" s="1"/>
  <c r="I877" i="4"/>
  <c r="H877" i="4" s="1"/>
  <c r="I878" i="4"/>
  <c r="H878" i="4" s="1"/>
  <c r="I879" i="4"/>
  <c r="H879" i="4" s="1"/>
  <c r="I880" i="4"/>
  <c r="H880" i="4" s="1"/>
  <c r="I881" i="4"/>
  <c r="H881" i="4" s="1"/>
  <c r="I882" i="4"/>
  <c r="T882" i="4" s="1"/>
  <c r="I883" i="4"/>
  <c r="H883" i="4" s="1"/>
  <c r="I884" i="4"/>
  <c r="H884" i="4" s="1"/>
  <c r="I885" i="4"/>
  <c r="H885" i="4" s="1"/>
  <c r="I886" i="4"/>
  <c r="T886" i="4" s="1"/>
  <c r="I887" i="4"/>
  <c r="T887" i="4" s="1"/>
  <c r="I888" i="4"/>
  <c r="H888" i="4" s="1"/>
  <c r="I889" i="4"/>
  <c r="H889" i="4" s="1"/>
  <c r="I890" i="4"/>
  <c r="T890" i="4" s="1"/>
  <c r="I891" i="4"/>
  <c r="H891" i="4" s="1"/>
  <c r="I892" i="4"/>
  <c r="H892" i="4" s="1"/>
  <c r="I893" i="4"/>
  <c r="H893" i="4" s="1"/>
  <c r="I894" i="4"/>
  <c r="H894" i="4" s="1"/>
  <c r="I895" i="4"/>
  <c r="H895" i="4" s="1"/>
  <c r="I896" i="4"/>
  <c r="H896" i="4" s="1"/>
  <c r="I897" i="4"/>
  <c r="H897" i="4" s="1"/>
  <c r="I898" i="4"/>
  <c r="H898" i="4" s="1"/>
  <c r="I899" i="4"/>
  <c r="H899" i="4" s="1"/>
  <c r="I900" i="4"/>
  <c r="H900" i="4" s="1"/>
  <c r="I901" i="4"/>
  <c r="H901" i="4" s="1"/>
  <c r="I902" i="4"/>
  <c r="T902" i="4" s="1"/>
  <c r="I903" i="4"/>
  <c r="T903" i="4" s="1"/>
  <c r="I904" i="4"/>
  <c r="H904" i="4" s="1"/>
  <c r="I905" i="4"/>
  <c r="H905" i="4" s="1"/>
  <c r="I906" i="4"/>
  <c r="T906" i="4" s="1"/>
  <c r="I907" i="4"/>
  <c r="H907" i="4" s="1"/>
  <c r="I908" i="4"/>
  <c r="H908" i="4" s="1"/>
  <c r="I909" i="4"/>
  <c r="T909" i="4" s="1"/>
  <c r="I910" i="4"/>
  <c r="H910" i="4" s="1"/>
  <c r="I911" i="4"/>
  <c r="H911" i="4" s="1"/>
  <c r="I912" i="4"/>
  <c r="H912" i="4" s="1"/>
  <c r="I913" i="4"/>
  <c r="H913" i="4" s="1"/>
  <c r="I914" i="4"/>
  <c r="T914" i="4" s="1"/>
  <c r="I915" i="4"/>
  <c r="H915" i="4" s="1"/>
  <c r="I916" i="4"/>
  <c r="H916" i="4" s="1"/>
  <c r="I917" i="4"/>
  <c r="H917" i="4" s="1"/>
  <c r="I918" i="4"/>
  <c r="H918" i="4" s="1"/>
  <c r="I919" i="4"/>
  <c r="T919" i="4" s="1"/>
  <c r="I920" i="4"/>
  <c r="H920" i="4" s="1"/>
  <c r="I921" i="4"/>
  <c r="H921" i="4" s="1"/>
  <c r="I922" i="4"/>
  <c r="T922" i="4" s="1"/>
  <c r="I923" i="4"/>
  <c r="H923" i="4" s="1"/>
  <c r="I924" i="4"/>
  <c r="H924" i="4" s="1"/>
  <c r="I925" i="4"/>
  <c r="H925" i="4" s="1"/>
  <c r="I926" i="4"/>
  <c r="H926" i="4" s="1"/>
  <c r="I927" i="4"/>
  <c r="H927" i="4" s="1"/>
  <c r="I928" i="4"/>
  <c r="H928" i="4" s="1"/>
  <c r="I929" i="4"/>
  <c r="H929" i="4" s="1"/>
  <c r="I930" i="4"/>
  <c r="T930" i="4" s="1"/>
  <c r="I931" i="4"/>
  <c r="H931" i="4" s="1"/>
  <c r="I932" i="4"/>
  <c r="H932" i="4" s="1"/>
  <c r="I933" i="4"/>
  <c r="H933" i="4" s="1"/>
  <c r="I934" i="4"/>
  <c r="T934" i="4" s="1"/>
  <c r="I935" i="4"/>
  <c r="H935" i="4" s="1"/>
  <c r="I936" i="4"/>
  <c r="H936" i="4" s="1"/>
  <c r="I937" i="4"/>
  <c r="H937" i="4" s="1"/>
  <c r="I938" i="4"/>
  <c r="T938" i="4" s="1"/>
  <c r="I939" i="4"/>
  <c r="H939" i="4" s="1"/>
  <c r="I940" i="4"/>
  <c r="H940" i="4" s="1"/>
  <c r="I941" i="4"/>
  <c r="H941" i="4" s="1"/>
  <c r="I942" i="4"/>
  <c r="H942" i="4" s="1"/>
  <c r="I943" i="4"/>
  <c r="H943" i="4" s="1"/>
  <c r="I944" i="4"/>
  <c r="H944" i="4" s="1"/>
  <c r="I945" i="4"/>
  <c r="H945" i="4" s="1"/>
  <c r="I946" i="4"/>
  <c r="T946" i="4" s="1"/>
  <c r="I947" i="4"/>
  <c r="H947" i="4" s="1"/>
  <c r="I948" i="4"/>
  <c r="H948" i="4" s="1"/>
  <c r="I949" i="4"/>
  <c r="H949" i="4" s="1"/>
  <c r="I950" i="4"/>
  <c r="H950" i="4" s="1"/>
  <c r="I951" i="4"/>
  <c r="H951" i="4" s="1"/>
  <c r="I952" i="4"/>
  <c r="H952" i="4" s="1"/>
  <c r="I953" i="4"/>
  <c r="H953" i="4" s="1"/>
  <c r="I954" i="4"/>
  <c r="T954" i="4" s="1"/>
  <c r="I955" i="4"/>
  <c r="H955" i="4" s="1"/>
  <c r="I956" i="4"/>
  <c r="H956" i="4" s="1"/>
  <c r="I957" i="4"/>
  <c r="H957" i="4" s="1"/>
  <c r="I958" i="4"/>
  <c r="H958" i="4" s="1"/>
  <c r="I959" i="4"/>
  <c r="H959" i="4" s="1"/>
  <c r="I960" i="4"/>
  <c r="H960" i="4" s="1"/>
  <c r="I961" i="4"/>
  <c r="H961" i="4" s="1"/>
  <c r="I962" i="4"/>
  <c r="H962" i="4" s="1"/>
  <c r="I963" i="4"/>
  <c r="H963" i="4" s="1"/>
  <c r="I964" i="4"/>
  <c r="H964" i="4" s="1"/>
  <c r="I965" i="4"/>
  <c r="T965" i="4" s="1"/>
  <c r="I966" i="4"/>
  <c r="H966" i="4" s="1"/>
  <c r="I967" i="4"/>
  <c r="T967" i="4" s="1"/>
  <c r="I968" i="4"/>
  <c r="H968" i="4" s="1"/>
  <c r="I969" i="4"/>
  <c r="H969" i="4" s="1"/>
  <c r="I970" i="4"/>
  <c r="T970" i="4" s="1"/>
  <c r="I971" i="4"/>
  <c r="H971" i="4" s="1"/>
  <c r="I972" i="4"/>
  <c r="H972" i="4" s="1"/>
  <c r="I973" i="4"/>
  <c r="H973" i="4" s="1"/>
  <c r="I974" i="4"/>
  <c r="H974" i="4" s="1"/>
  <c r="I233" i="4"/>
  <c r="H233" i="4" s="1"/>
  <c r="W195" i="4"/>
  <c r="W208" i="4"/>
  <c r="W189" i="4"/>
  <c r="W190" i="4"/>
  <c r="W201" i="4"/>
  <c r="W202" i="4"/>
  <c r="W191" i="4"/>
  <c r="W203" i="4"/>
  <c r="W213" i="4"/>
  <c r="W220" i="4"/>
  <c r="W204" i="4"/>
  <c r="W197" i="4"/>
  <c r="W215" i="4"/>
  <c r="W221" i="4"/>
  <c r="W216" i="4"/>
  <c r="W192" i="4"/>
  <c r="W185" i="4"/>
  <c r="W198" i="4"/>
  <c r="W188" i="4"/>
  <c r="W200" i="4"/>
  <c r="W205" i="4"/>
  <c r="W209" i="4"/>
  <c r="W206" i="4"/>
  <c r="W210" i="4"/>
  <c r="W186" i="4"/>
  <c r="W211" i="4"/>
  <c r="W217" i="4"/>
  <c r="W218" i="4"/>
  <c r="W207" i="4"/>
  <c r="W222" i="4"/>
  <c r="W223" i="4"/>
  <c r="W193" i="4"/>
  <c r="W196" i="4"/>
  <c r="W187" i="4"/>
  <c r="W219" i="4"/>
  <c r="W212" i="4"/>
  <c r="W199" i="4"/>
  <c r="W194" i="4"/>
  <c r="W704" i="4"/>
  <c r="W705" i="4"/>
  <c r="W706" i="4"/>
  <c r="W707" i="4"/>
  <c r="W708" i="4"/>
  <c r="W709" i="4"/>
  <c r="W710" i="4"/>
  <c r="W224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422" i="4"/>
  <c r="W64" i="4"/>
  <c r="W733" i="4"/>
  <c r="W423" i="4"/>
  <c r="W424" i="4"/>
  <c r="W409" i="4"/>
  <c r="W29" i="4"/>
  <c r="W399" i="4"/>
  <c r="W734" i="4"/>
  <c r="W387" i="4"/>
  <c r="W425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359" i="4"/>
  <c r="W388" i="4"/>
  <c r="W400" i="4"/>
  <c r="W396" i="4"/>
  <c r="W426" i="4"/>
  <c r="W389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20" i="4"/>
  <c r="W778" i="4"/>
  <c r="W118" i="4"/>
  <c r="W779" i="4"/>
  <c r="W780" i="4"/>
  <c r="W781" i="4"/>
  <c r="W782" i="4"/>
  <c r="W260" i="4"/>
  <c r="W453" i="4"/>
  <c r="W454" i="4"/>
  <c r="W783" i="4"/>
  <c r="W455" i="4"/>
  <c r="W784" i="4"/>
  <c r="W785" i="4"/>
  <c r="W786" i="4"/>
  <c r="W787" i="4"/>
  <c r="W788" i="4"/>
  <c r="W789" i="4"/>
  <c r="W456" i="4"/>
  <c r="W790" i="4"/>
  <c r="W791" i="4"/>
  <c r="W97" i="4"/>
  <c r="W792" i="4"/>
  <c r="W793" i="4"/>
  <c r="W214" i="4"/>
  <c r="T464" i="4"/>
  <c r="T56" i="4"/>
  <c r="T468" i="4"/>
  <c r="T469" i="4"/>
  <c r="T471" i="4"/>
  <c r="T472" i="4"/>
  <c r="T259" i="4"/>
  <c r="T309" i="4"/>
  <c r="T325" i="4"/>
  <c r="T263" i="4"/>
  <c r="T474" i="4"/>
  <c r="T342" i="4"/>
  <c r="T318" i="4"/>
  <c r="T326" i="4"/>
  <c r="T319" i="4"/>
  <c r="T477" i="4"/>
  <c r="T479" i="4"/>
  <c r="T480" i="4"/>
  <c r="T485" i="4"/>
  <c r="T487" i="4"/>
  <c r="T488" i="4"/>
  <c r="T493" i="4"/>
  <c r="T343" i="4"/>
  <c r="T344" i="4"/>
  <c r="T320" i="4"/>
  <c r="T345" i="4"/>
  <c r="T310" i="4"/>
  <c r="T346" i="4"/>
  <c r="T313" i="4"/>
  <c r="T311" i="4"/>
  <c r="T495" i="4"/>
  <c r="T496" i="4"/>
  <c r="T497" i="4"/>
  <c r="T438" i="4"/>
  <c r="T501" i="4"/>
  <c r="T133" i="4"/>
  <c r="T121" i="4"/>
  <c r="T503" i="4"/>
  <c r="T504" i="4"/>
  <c r="T401" i="4"/>
  <c r="T509" i="4"/>
  <c r="T511" i="4"/>
  <c r="T122" i="4"/>
  <c r="T512" i="4"/>
  <c r="T516" i="4"/>
  <c r="T517" i="4"/>
  <c r="T519" i="4"/>
  <c r="T520" i="4"/>
  <c r="T525" i="4"/>
  <c r="T527" i="4"/>
  <c r="T528" i="4"/>
  <c r="T529" i="4"/>
  <c r="T531" i="4"/>
  <c r="T533" i="4"/>
  <c r="T535" i="4"/>
  <c r="T536" i="4"/>
  <c r="T539" i="4"/>
  <c r="T540" i="4"/>
  <c r="T541" i="4"/>
  <c r="T543" i="4"/>
  <c r="T402" i="4"/>
  <c r="T544" i="4"/>
  <c r="T12" i="4"/>
  <c r="T14" i="4"/>
  <c r="T22" i="4"/>
  <c r="T23" i="4"/>
  <c r="T546" i="4"/>
  <c r="T15" i="4"/>
  <c r="T93" i="4"/>
  <c r="T180" i="4"/>
  <c r="T549" i="4"/>
  <c r="T551" i="4"/>
  <c r="T552" i="4"/>
  <c r="T554" i="4"/>
  <c r="T557" i="4"/>
  <c r="T559" i="4"/>
  <c r="T560" i="4"/>
  <c r="T564" i="4"/>
  <c r="T565" i="4"/>
  <c r="T112" i="4"/>
  <c r="T567" i="4"/>
  <c r="T113" i="4"/>
  <c r="T568" i="4"/>
  <c r="T571" i="4"/>
  <c r="T49" i="4"/>
  <c r="T573" i="4"/>
  <c r="T51" i="4"/>
  <c r="T115" i="4"/>
  <c r="T575" i="4"/>
  <c r="T576" i="4"/>
  <c r="T577" i="4"/>
  <c r="T347" i="4"/>
  <c r="T178" i="4"/>
  <c r="T250" i="4"/>
  <c r="T246" i="4"/>
  <c r="T348" i="4"/>
  <c r="T242" i="4"/>
  <c r="T441" i="4"/>
  <c r="T581" i="4"/>
  <c r="T134" i="4"/>
  <c r="T583" i="4"/>
  <c r="T290" i="4"/>
  <c r="T277" i="4"/>
  <c r="T286" i="4"/>
  <c r="T283" i="4"/>
  <c r="T265" i="4"/>
  <c r="T269" i="4"/>
  <c r="T288" i="4"/>
  <c r="T285" i="4"/>
  <c r="T327" i="4"/>
  <c r="T110" i="4"/>
  <c r="T349" i="4"/>
  <c r="T350" i="4"/>
  <c r="T328" i="4"/>
  <c r="T239" i="4"/>
  <c r="T351" i="4"/>
  <c r="T584" i="4"/>
  <c r="T588" i="4"/>
  <c r="T589" i="4"/>
  <c r="T591" i="4"/>
  <c r="T592" i="4"/>
  <c r="T596" i="4"/>
  <c r="T597" i="4"/>
  <c r="T599" i="4"/>
  <c r="T600" i="4"/>
  <c r="T605" i="4"/>
  <c r="T82" i="4"/>
  <c r="T80" i="4"/>
  <c r="T44" i="4"/>
  <c r="T607" i="4"/>
  <c r="T608" i="4"/>
  <c r="T164" i="4"/>
  <c r="T613" i="4"/>
  <c r="T615" i="4"/>
  <c r="T616" i="4"/>
  <c r="T96" i="4"/>
  <c r="T99" i="4"/>
  <c r="T620" i="4"/>
  <c r="T621" i="4"/>
  <c r="T623" i="4"/>
  <c r="T624" i="4"/>
  <c r="T442" i="4"/>
  <c r="T443" i="4"/>
  <c r="T444" i="4"/>
  <c r="T136" i="4"/>
  <c r="T446" i="4"/>
  <c r="T119" i="4"/>
  <c r="T54" i="4"/>
  <c r="T629" i="4"/>
  <c r="T123" i="4"/>
  <c r="T631" i="4"/>
  <c r="T632" i="4"/>
  <c r="T637" i="4"/>
  <c r="T639" i="4"/>
  <c r="T640" i="4"/>
  <c r="T644" i="4"/>
  <c r="T645" i="4"/>
  <c r="T647" i="4"/>
  <c r="T648" i="4"/>
  <c r="T337" i="4"/>
  <c r="T329" i="4"/>
  <c r="T268" i="4"/>
  <c r="T338" i="4"/>
  <c r="T296" i="4"/>
  <c r="T278" i="4"/>
  <c r="T282" i="4"/>
  <c r="T289" i="4"/>
  <c r="T270" i="4"/>
  <c r="T299" i="4"/>
  <c r="T339" i="4"/>
  <c r="T352" i="4"/>
  <c r="T291" i="4"/>
  <c r="T266" i="4"/>
  <c r="T353" i="4"/>
  <c r="T315" i="4"/>
  <c r="T330" i="4"/>
  <c r="T651" i="4"/>
  <c r="T137" i="4"/>
  <c r="T30" i="4"/>
  <c r="T61" i="4"/>
  <c r="T32" i="4"/>
  <c r="T165" i="4"/>
  <c r="T47" i="4"/>
  <c r="T102" i="4"/>
  <c r="T654" i="4"/>
  <c r="T271" i="4"/>
  <c r="T279" i="4"/>
  <c r="T312" i="4"/>
  <c r="T292" i="4"/>
  <c r="T264" i="4"/>
  <c r="T274" i="4"/>
  <c r="T273" i="4"/>
  <c r="T280" i="4"/>
  <c r="T4" i="4"/>
  <c r="T655" i="4"/>
  <c r="T303" i="4"/>
  <c r="T294" i="4"/>
  <c r="T295" i="4"/>
  <c r="T287" i="4"/>
  <c r="T2" i="4"/>
  <c r="T284" i="4"/>
  <c r="T181" i="4"/>
  <c r="T354" i="4"/>
  <c r="T355" i="4"/>
  <c r="T406" i="4"/>
  <c r="T449" i="4"/>
  <c r="T450" i="4"/>
  <c r="T418" i="4"/>
  <c r="T300" i="4"/>
  <c r="T660" i="4"/>
  <c r="T662" i="4"/>
  <c r="T663" i="4"/>
  <c r="T664" i="4"/>
  <c r="T139" i="4"/>
  <c r="T667" i="4"/>
  <c r="T62" i="4"/>
  <c r="T668" i="4"/>
  <c r="T140" i="4"/>
  <c r="T63" i="4"/>
  <c r="T392" i="4"/>
  <c r="T670" i="4"/>
  <c r="T419" i="4"/>
  <c r="T393" i="4"/>
  <c r="T671" i="4"/>
  <c r="T166" i="4"/>
  <c r="T673" i="4"/>
  <c r="T676" i="4"/>
  <c r="T167" i="4"/>
  <c r="T678" i="4"/>
  <c r="T679" i="4"/>
  <c r="T682" i="4"/>
  <c r="T684" i="4"/>
  <c r="T77" i="4"/>
  <c r="T356" i="4"/>
  <c r="T357" i="4"/>
  <c r="T340" i="4"/>
  <c r="T358" i="4"/>
  <c r="T341" i="4"/>
  <c r="T241" i="4"/>
  <c r="T238" i="4"/>
  <c r="T686" i="4"/>
  <c r="T687" i="4"/>
  <c r="T245" i="4"/>
  <c r="T253" i="4"/>
  <c r="T255" i="4"/>
  <c r="T236" i="4"/>
  <c r="T691" i="4"/>
  <c r="T692" i="4"/>
  <c r="T694" i="4"/>
  <c r="T695" i="4"/>
  <c r="T700" i="4"/>
  <c r="T702" i="4"/>
  <c r="T703" i="4"/>
  <c r="T214" i="4"/>
  <c r="T189" i="4"/>
  <c r="T201" i="4"/>
  <c r="T202" i="4"/>
  <c r="T213" i="4"/>
  <c r="T220" i="4"/>
  <c r="T204" i="4"/>
  <c r="T197" i="4"/>
  <c r="T216" i="4"/>
  <c r="T192" i="4"/>
  <c r="T198" i="4"/>
  <c r="T188" i="4"/>
  <c r="T205" i="4"/>
  <c r="T209" i="4"/>
  <c r="T206" i="4"/>
  <c r="T210" i="4"/>
  <c r="T186" i="4"/>
  <c r="T218" i="4"/>
  <c r="T207" i="4"/>
  <c r="T193" i="4"/>
  <c r="T219" i="4"/>
  <c r="T199" i="4"/>
  <c r="T194" i="4"/>
  <c r="T708" i="4"/>
  <c r="T710" i="4"/>
  <c r="T224" i="4"/>
  <c r="T711" i="4"/>
  <c r="T714" i="4"/>
  <c r="T715" i="4"/>
  <c r="T716" i="4"/>
  <c r="T718" i="4"/>
  <c r="T719" i="4"/>
  <c r="T722" i="4"/>
  <c r="T724" i="4"/>
  <c r="T726" i="4"/>
  <c r="T727" i="4"/>
  <c r="T730" i="4"/>
  <c r="T732" i="4"/>
  <c r="T422" i="4"/>
  <c r="T64" i="4"/>
  <c r="T29" i="4"/>
  <c r="T734" i="4"/>
  <c r="T387" i="4"/>
  <c r="T735" i="4"/>
  <c r="T736" i="4"/>
  <c r="T740" i="4"/>
  <c r="T742" i="4"/>
  <c r="T743" i="4"/>
  <c r="T747" i="4"/>
  <c r="T748" i="4"/>
  <c r="T359" i="4"/>
  <c r="T388" i="4"/>
  <c r="T400" i="4"/>
  <c r="T396" i="4"/>
  <c r="T426" i="4"/>
  <c r="T750" i="4"/>
  <c r="T751" i="4"/>
  <c r="T753" i="4"/>
  <c r="T756" i="4"/>
  <c r="T758" i="4"/>
  <c r="T759" i="4"/>
  <c r="T760" i="4"/>
  <c r="T763" i="4"/>
  <c r="T764" i="4"/>
  <c r="T766" i="4"/>
  <c r="T767" i="4"/>
  <c r="T772" i="4"/>
  <c r="T774" i="4"/>
  <c r="T775" i="4"/>
  <c r="T777" i="4"/>
  <c r="T20" i="4"/>
  <c r="T778" i="4"/>
  <c r="T780" i="4"/>
  <c r="T782" i="4"/>
  <c r="T454" i="4"/>
  <c r="T783" i="4"/>
  <c r="T455" i="4"/>
  <c r="T787" i="4"/>
  <c r="T788" i="4"/>
  <c r="T456" i="4"/>
  <c r="T790" i="4"/>
  <c r="T791" i="4"/>
  <c r="T792" i="4"/>
  <c r="T105" i="4"/>
  <c r="T794" i="4"/>
  <c r="T106" i="4"/>
  <c r="T796" i="4"/>
  <c r="T427" i="4"/>
  <c r="T798" i="4"/>
  <c r="T799" i="4"/>
  <c r="T804" i="4"/>
  <c r="T38" i="4"/>
  <c r="T806" i="4"/>
  <c r="T807" i="4"/>
  <c r="T8" i="4"/>
  <c r="T811" i="4"/>
  <c r="T813" i="4"/>
  <c r="T428" i="4"/>
  <c r="T381" i="4"/>
  <c r="T814" i="4"/>
  <c r="T817" i="4"/>
  <c r="T819" i="4"/>
  <c r="T821" i="4"/>
  <c r="T822" i="4"/>
  <c r="T226" i="4"/>
  <c r="T227" i="4"/>
  <c r="T825" i="4"/>
  <c r="T382" i="4"/>
  <c r="T827" i="4"/>
  <c r="T828" i="4"/>
  <c r="T831" i="4"/>
  <c r="T832" i="4"/>
  <c r="T833" i="4"/>
  <c r="T835" i="4"/>
  <c r="T836" i="4"/>
  <c r="T151" i="4"/>
  <c r="T839" i="4"/>
  <c r="T840" i="4"/>
  <c r="T153" i="4"/>
  <c r="T841" i="4"/>
  <c r="T429" i="4"/>
  <c r="T410" i="4"/>
  <c r="T431" i="4"/>
  <c r="T5" i="4"/>
  <c r="T433" i="4"/>
  <c r="T6" i="4"/>
  <c r="T413" i="4"/>
  <c r="T414" i="4"/>
  <c r="T843" i="4"/>
  <c r="T844" i="4"/>
  <c r="T849" i="4"/>
  <c r="T851" i="4"/>
  <c r="T852" i="4"/>
  <c r="T856" i="4"/>
  <c r="T857" i="4"/>
  <c r="T237" i="4"/>
  <c r="T179" i="4"/>
  <c r="T360" i="4"/>
  <c r="T247" i="4"/>
  <c r="T361" i="4"/>
  <c r="T28" i="4"/>
  <c r="T94" i="4"/>
  <c r="T248" i="4"/>
  <c r="T177" i="4"/>
  <c r="T176" i="4"/>
  <c r="T256" i="4"/>
  <c r="T859" i="4"/>
  <c r="T860" i="4"/>
  <c r="T861" i="4"/>
  <c r="T862" i="4"/>
  <c r="T864" i="4"/>
  <c r="T865" i="4"/>
  <c r="T867" i="4"/>
  <c r="T262" i="4"/>
  <c r="T868" i="4"/>
  <c r="T869" i="4"/>
  <c r="T870" i="4"/>
  <c r="T871" i="4"/>
  <c r="T873" i="4"/>
  <c r="T875" i="4"/>
  <c r="T876" i="4"/>
  <c r="T879" i="4"/>
  <c r="T881" i="4"/>
  <c r="T321" i="4"/>
  <c r="T240" i="4"/>
  <c r="T251" i="4"/>
  <c r="T331" i="4"/>
  <c r="T116" i="4"/>
  <c r="T117" i="4"/>
  <c r="T883" i="4"/>
  <c r="T884" i="4"/>
  <c r="T888" i="4"/>
  <c r="T889" i="4"/>
  <c r="T891" i="4"/>
  <c r="T892" i="4"/>
  <c r="T894" i="4"/>
  <c r="T895" i="4"/>
  <c r="T897" i="4"/>
  <c r="T86" i="4"/>
  <c r="T39" i="4"/>
  <c r="T899" i="4"/>
  <c r="T168" i="4"/>
  <c r="T169" i="4"/>
  <c r="T88" i="4"/>
  <c r="T900" i="4"/>
  <c r="T172" i="4"/>
  <c r="T905" i="4"/>
  <c r="T907" i="4"/>
  <c r="T13" i="4"/>
  <c r="T16" i="4"/>
  <c r="T19" i="4"/>
  <c r="T908" i="4"/>
  <c r="T18" i="4"/>
  <c r="T17" i="4"/>
  <c r="T24" i="4"/>
  <c r="T911" i="4"/>
  <c r="T21" i="4"/>
  <c r="T65" i="4"/>
  <c r="T913" i="4"/>
  <c r="T142" i="4"/>
  <c r="T128" i="4"/>
  <c r="T58" i="4"/>
  <c r="T915" i="4"/>
  <c r="T916" i="4"/>
  <c r="T10" i="4"/>
  <c r="T157" i="4"/>
  <c r="T81" i="4"/>
  <c r="T158" i="4"/>
  <c r="T129" i="4"/>
  <c r="T145" i="4"/>
  <c r="T918" i="4"/>
  <c r="T55" i="4"/>
  <c r="T33" i="4"/>
  <c r="T66" i="4"/>
  <c r="T920" i="4"/>
  <c r="T67" i="4"/>
  <c r="T90" i="4"/>
  <c r="T69" i="4"/>
  <c r="T34" i="4"/>
  <c r="T921" i="4"/>
  <c r="T231" i="4"/>
  <c r="T332" i="4"/>
  <c r="T316" i="4"/>
  <c r="T230" i="4"/>
  <c r="T229" i="4"/>
  <c r="T362" i="4"/>
  <c r="T228" i="4"/>
  <c r="T232" i="4"/>
  <c r="T249" i="4"/>
  <c r="T333" i="4"/>
  <c r="T257" i="4"/>
  <c r="T322" i="4"/>
  <c r="T244" i="4"/>
  <c r="T363" i="4"/>
  <c r="T364" i="4"/>
  <c r="T365" i="4"/>
  <c r="T243" i="4"/>
  <c r="T366" i="4"/>
  <c r="T367" i="4"/>
  <c r="T368" i="4"/>
  <c r="T147" i="4"/>
  <c r="T923" i="4"/>
  <c r="T148" i="4"/>
  <c r="T924" i="4"/>
  <c r="T132" i="4"/>
  <c r="T369" i="4"/>
  <c r="T370" i="4"/>
  <c r="T371" i="4"/>
  <c r="T95" i="4"/>
  <c r="T372" i="4"/>
  <c r="T373" i="4"/>
  <c r="T374" i="4"/>
  <c r="T434" i="4"/>
  <c r="T927" i="4"/>
  <c r="T175" i="4"/>
  <c r="T435" i="4"/>
  <c r="T3" i="4"/>
  <c r="T929" i="4"/>
  <c r="T70" i="4"/>
  <c r="T931" i="4"/>
  <c r="T304" i="4"/>
  <c r="T302" i="4"/>
  <c r="T932" i="4"/>
  <c r="T935" i="4"/>
  <c r="T108" i="4"/>
  <c r="T936" i="4"/>
  <c r="T937" i="4"/>
  <c r="T109" i="4"/>
  <c r="T939" i="4"/>
  <c r="T940" i="4"/>
  <c r="T149" i="4"/>
  <c r="T91" i="4"/>
  <c r="T72" i="4"/>
  <c r="T57" i="4"/>
  <c r="T943" i="4"/>
  <c r="T125" i="4"/>
  <c r="T944" i="4"/>
  <c r="T945" i="4"/>
  <c r="T947" i="4"/>
  <c r="T25" i="4"/>
  <c r="T948" i="4"/>
  <c r="T36" i="4"/>
  <c r="T78" i="4"/>
  <c r="T951" i="4"/>
  <c r="T37" i="4"/>
  <c r="T159" i="4"/>
  <c r="T293" i="4"/>
  <c r="T275" i="4"/>
  <c r="T298" i="4"/>
  <c r="T267" i="4"/>
  <c r="T281" i="4"/>
  <c r="T272" i="4"/>
  <c r="T297" i="4"/>
  <c r="T276" i="4"/>
  <c r="T953" i="4"/>
  <c r="T955" i="4"/>
  <c r="T956" i="4"/>
  <c r="T375" i="4"/>
  <c r="T376" i="4"/>
  <c r="T334" i="4"/>
  <c r="T377" i="4"/>
  <c r="T323" i="4"/>
  <c r="T317" i="4"/>
  <c r="T378" i="4"/>
  <c r="T379" i="4"/>
  <c r="T314" i="4"/>
  <c r="T380" i="4"/>
  <c r="T335" i="4"/>
  <c r="T336" i="4"/>
  <c r="T324" i="4"/>
  <c r="T150" i="4"/>
  <c r="T959" i="4"/>
  <c r="T960" i="4"/>
  <c r="T75" i="4"/>
  <c r="T31" i="4"/>
  <c r="T961" i="4"/>
  <c r="T963" i="4"/>
  <c r="T126" i="4"/>
  <c r="T964" i="4"/>
  <c r="T460" i="4"/>
  <c r="T461" i="4"/>
  <c r="T462" i="4"/>
  <c r="T968" i="4"/>
  <c r="T969" i="4"/>
  <c r="T971" i="4"/>
  <c r="T972" i="4"/>
  <c r="U56" i="4"/>
  <c r="U464" i="4"/>
  <c r="U465" i="4"/>
  <c r="U466" i="4"/>
  <c r="U467" i="4"/>
  <c r="U468" i="4"/>
  <c r="U258" i="4"/>
  <c r="U469" i="4"/>
  <c r="U470" i="4"/>
  <c r="U471" i="4"/>
  <c r="U472" i="4"/>
  <c r="U254" i="4"/>
  <c r="U52" i="4"/>
  <c r="U473" i="4"/>
  <c r="U259" i="4"/>
  <c r="U309" i="4"/>
  <c r="U263" i="4"/>
  <c r="U474" i="4"/>
  <c r="U318" i="4"/>
  <c r="U326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343" i="4"/>
  <c r="U320" i="4"/>
  <c r="U345" i="4"/>
  <c r="U310" i="4"/>
  <c r="U346" i="4"/>
  <c r="U311" i="4"/>
  <c r="U494" i="4"/>
  <c r="U495" i="4"/>
  <c r="U496" i="4"/>
  <c r="U497" i="4"/>
  <c r="U437" i="4"/>
  <c r="U498" i="4"/>
  <c r="U499" i="4"/>
  <c r="U500" i="4"/>
  <c r="U438" i="4"/>
  <c r="U501" i="4"/>
  <c r="U133" i="4"/>
  <c r="U127" i="4"/>
  <c r="U121" i="4"/>
  <c r="U439" i="4"/>
  <c r="U163" i="4"/>
  <c r="U502" i="4"/>
  <c r="U503" i="4"/>
  <c r="U504" i="4"/>
  <c r="U401" i="4"/>
  <c r="U505" i="4"/>
  <c r="U506" i="4"/>
  <c r="U507" i="4"/>
  <c r="U508" i="4"/>
  <c r="U509" i="4"/>
  <c r="U510" i="4"/>
  <c r="U511" i="4"/>
  <c r="U122" i="4"/>
  <c r="U512" i="4"/>
  <c r="U391" i="4"/>
  <c r="U513" i="4"/>
  <c r="U514" i="4"/>
  <c r="U515" i="4"/>
  <c r="U516" i="4"/>
  <c r="U517" i="4"/>
  <c r="U518" i="4"/>
  <c r="U173" i="4"/>
  <c r="U519" i="4"/>
  <c r="U440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415" i="4"/>
  <c r="U543" i="4"/>
  <c r="U402" i="4"/>
  <c r="U544" i="4"/>
  <c r="U545" i="4"/>
  <c r="U12" i="4"/>
  <c r="U14" i="4"/>
  <c r="U22" i="4"/>
  <c r="U23" i="4"/>
  <c r="U546" i="4"/>
  <c r="U15" i="4"/>
  <c r="U93" i="4"/>
  <c r="U180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111" i="4"/>
  <c r="U112" i="4"/>
  <c r="U567" i="4"/>
  <c r="U113" i="4"/>
  <c r="U568" i="4"/>
  <c r="U43" i="4"/>
  <c r="U569" i="4"/>
  <c r="U11" i="4"/>
  <c r="U570" i="4"/>
  <c r="U114" i="4"/>
  <c r="U50" i="4"/>
  <c r="U571" i="4"/>
  <c r="U49" i="4"/>
  <c r="U572" i="4"/>
  <c r="U573" i="4"/>
  <c r="U574" i="4"/>
  <c r="U51" i="4"/>
  <c r="U115" i="4"/>
  <c r="U575" i="4"/>
  <c r="U576" i="4"/>
  <c r="U577" i="4"/>
  <c r="U250" i="4"/>
  <c r="U242" i="4"/>
  <c r="U578" i="4"/>
  <c r="U579" i="4"/>
  <c r="U441" i="4"/>
  <c r="U60" i="4"/>
  <c r="U580" i="4"/>
  <c r="U174" i="4"/>
  <c r="U98" i="4"/>
  <c r="U581" i="4"/>
  <c r="U134" i="4"/>
  <c r="U582" i="4"/>
  <c r="U583" i="4"/>
  <c r="U290" i="4"/>
  <c r="U277" i="4"/>
  <c r="U286" i="4"/>
  <c r="U265" i="4"/>
  <c r="U269" i="4"/>
  <c r="U288" i="4"/>
  <c r="U285" i="4"/>
  <c r="U110" i="4"/>
  <c r="U328" i="4"/>
  <c r="U351" i="4"/>
  <c r="U584" i="4"/>
  <c r="U585" i="4"/>
  <c r="U586" i="4"/>
  <c r="U587" i="4"/>
  <c r="U588" i="4"/>
  <c r="U135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79" i="4"/>
  <c r="U604" i="4"/>
  <c r="U605" i="4"/>
  <c r="U7" i="4"/>
  <c r="U82" i="4"/>
  <c r="U73" i="4"/>
  <c r="U606" i="4"/>
  <c r="U80" i="4"/>
  <c r="U44" i="4"/>
  <c r="U74" i="4"/>
  <c r="U607" i="4"/>
  <c r="U608" i="4"/>
  <c r="U164" i="4"/>
  <c r="U609" i="4"/>
  <c r="U610" i="4"/>
  <c r="U611" i="4"/>
  <c r="U612" i="4"/>
  <c r="U613" i="4"/>
  <c r="U42" i="4"/>
  <c r="U614" i="4"/>
  <c r="U45" i="4"/>
  <c r="U615" i="4"/>
  <c r="U616" i="4"/>
  <c r="U46" i="4"/>
  <c r="U161" i="4"/>
  <c r="U96" i="4"/>
  <c r="U617" i="4"/>
  <c r="U99" i="4"/>
  <c r="U618" i="4"/>
  <c r="U619" i="4"/>
  <c r="U620" i="4"/>
  <c r="U621" i="4"/>
  <c r="U622" i="4"/>
  <c r="U416" i="4"/>
  <c r="U623" i="4"/>
  <c r="U624" i="4"/>
  <c r="U442" i="4"/>
  <c r="U625" i="4"/>
  <c r="U626" i="4"/>
  <c r="U627" i="4"/>
  <c r="U53" i="4"/>
  <c r="U443" i="4"/>
  <c r="U444" i="4"/>
  <c r="U628" i="4"/>
  <c r="U136" i="4"/>
  <c r="U445" i="4"/>
  <c r="U446" i="4"/>
  <c r="U119" i="4"/>
  <c r="U54" i="4"/>
  <c r="U629" i="4"/>
  <c r="U398" i="4"/>
  <c r="U447" i="4"/>
  <c r="U123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337" i="4"/>
  <c r="U329" i="4"/>
  <c r="U268" i="4"/>
  <c r="U296" i="4"/>
  <c r="U278" i="4"/>
  <c r="U289" i="4"/>
  <c r="U270" i="4"/>
  <c r="U291" i="4"/>
  <c r="U266" i="4"/>
  <c r="U353" i="4"/>
  <c r="U9" i="4"/>
  <c r="U650" i="4"/>
  <c r="U651" i="4"/>
  <c r="U137" i="4"/>
  <c r="U30" i="4"/>
  <c r="U61" i="4"/>
  <c r="U32" i="4"/>
  <c r="U165" i="4"/>
  <c r="U652" i="4"/>
  <c r="U100" i="4"/>
  <c r="U47" i="4"/>
  <c r="U101" i="4"/>
  <c r="U102" i="4"/>
  <c r="U103" i="4"/>
  <c r="U653" i="4"/>
  <c r="U48" i="4"/>
  <c r="U654" i="4"/>
  <c r="U271" i="4"/>
  <c r="U279" i="4"/>
  <c r="U403" i="4"/>
  <c r="U264" i="4"/>
  <c r="U274" i="4"/>
  <c r="U384" i="4"/>
  <c r="U273" i="4"/>
  <c r="U280" i="4"/>
  <c r="U4" i="4"/>
  <c r="U655" i="4"/>
  <c r="U303" i="4"/>
  <c r="U656" i="4"/>
  <c r="U294" i="4"/>
  <c r="U295" i="4"/>
  <c r="U404" i="4"/>
  <c r="U287" i="4"/>
  <c r="U2" i="4"/>
  <c r="U305" i="4"/>
  <c r="U657" i="4"/>
  <c r="U301" i="4"/>
  <c r="U405" i="4"/>
  <c r="U181" i="4"/>
  <c r="U354" i="4"/>
  <c r="U406" i="4"/>
  <c r="U417" i="4"/>
  <c r="U448" i="4"/>
  <c r="U449" i="4"/>
  <c r="U658" i="4"/>
  <c r="U450" i="4"/>
  <c r="U659" i="4"/>
  <c r="U418" i="4"/>
  <c r="U300" i="4"/>
  <c r="U182" i="4"/>
  <c r="U660" i="4"/>
  <c r="U661" i="4"/>
  <c r="U138" i="4"/>
  <c r="U662" i="4"/>
  <c r="U663" i="4"/>
  <c r="U664" i="4"/>
  <c r="U139" i="4"/>
  <c r="U665" i="4"/>
  <c r="U451" i="4"/>
  <c r="U666" i="4"/>
  <c r="U667" i="4"/>
  <c r="U62" i="4"/>
  <c r="U668" i="4"/>
  <c r="U140" i="4"/>
  <c r="U154" i="4"/>
  <c r="U63" i="4"/>
  <c r="U407" i="4"/>
  <c r="U385" i="4"/>
  <c r="U669" i="4"/>
  <c r="U392" i="4"/>
  <c r="U252" i="4"/>
  <c r="U670" i="4"/>
  <c r="U419" i="4"/>
  <c r="U420" i="4"/>
  <c r="U393" i="4"/>
  <c r="U671" i="4"/>
  <c r="U83" i="4"/>
  <c r="U452" i="4"/>
  <c r="U672" i="4"/>
  <c r="U166" i="4"/>
  <c r="U673" i="4"/>
  <c r="U674" i="4"/>
  <c r="U675" i="4"/>
  <c r="U676" i="4"/>
  <c r="U677" i="4"/>
  <c r="U167" i="4"/>
  <c r="U678" i="4"/>
  <c r="U679" i="4"/>
  <c r="U680" i="4"/>
  <c r="U681" i="4"/>
  <c r="U682" i="4"/>
  <c r="U306" i="4"/>
  <c r="U683" i="4"/>
  <c r="U684" i="4"/>
  <c r="U685" i="4"/>
  <c r="U124" i="4"/>
  <c r="U77" i="4"/>
  <c r="U356" i="4"/>
  <c r="U340" i="4"/>
  <c r="U235" i="4"/>
  <c r="U241" i="4"/>
  <c r="U238" i="4"/>
  <c r="U686" i="4"/>
  <c r="U233" i="4"/>
  <c r="U687" i="4"/>
  <c r="U688" i="4"/>
  <c r="U421" i="4"/>
  <c r="U245" i="4"/>
  <c r="U253" i="4"/>
  <c r="U255" i="4"/>
  <c r="U689" i="4"/>
  <c r="U236" i="4"/>
  <c r="U234" i="4"/>
  <c r="U690" i="4"/>
  <c r="U386" i="4"/>
  <c r="U394" i="4"/>
  <c r="U395" i="4"/>
  <c r="U408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214" i="4"/>
  <c r="U195" i="4"/>
  <c r="U208" i="4"/>
  <c r="U189" i="4"/>
  <c r="U190" i="4"/>
  <c r="U201" i="4"/>
  <c r="U202" i="4"/>
  <c r="U191" i="4"/>
  <c r="U203" i="4"/>
  <c r="U213" i="4"/>
  <c r="U220" i="4"/>
  <c r="U204" i="4"/>
  <c r="U197" i="4"/>
  <c r="U215" i="4"/>
  <c r="U221" i="4"/>
  <c r="U216" i="4"/>
  <c r="U192" i="4"/>
  <c r="U185" i="4"/>
  <c r="U198" i="4"/>
  <c r="U188" i="4"/>
  <c r="U200" i="4"/>
  <c r="U205" i="4"/>
  <c r="U209" i="4"/>
  <c r="U206" i="4"/>
  <c r="U210" i="4"/>
  <c r="U186" i="4"/>
  <c r="U211" i="4"/>
  <c r="U217" i="4"/>
  <c r="U218" i="4"/>
  <c r="U207" i="4"/>
  <c r="U222" i="4"/>
  <c r="U223" i="4"/>
  <c r="U193" i="4"/>
  <c r="U196" i="4"/>
  <c r="U187" i="4"/>
  <c r="U219" i="4"/>
  <c r="U212" i="4"/>
  <c r="U199" i="4"/>
  <c r="U194" i="4"/>
  <c r="U704" i="4"/>
  <c r="U705" i="4"/>
  <c r="U706" i="4"/>
  <c r="U707" i="4"/>
  <c r="U708" i="4"/>
  <c r="U709" i="4"/>
  <c r="U710" i="4"/>
  <c r="U224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422" i="4"/>
  <c r="U64" i="4"/>
  <c r="U733" i="4"/>
  <c r="U423" i="4"/>
  <c r="U424" i="4"/>
  <c r="U409" i="4"/>
  <c r="U29" i="4"/>
  <c r="U399" i="4"/>
  <c r="U734" i="4"/>
  <c r="U387" i="4"/>
  <c r="U425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359" i="4"/>
  <c r="U388" i="4"/>
  <c r="U400" i="4"/>
  <c r="U396" i="4"/>
  <c r="U426" i="4"/>
  <c r="U389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20" i="4"/>
  <c r="U778" i="4"/>
  <c r="U118" i="4"/>
  <c r="U779" i="4"/>
  <c r="U780" i="4"/>
  <c r="U781" i="4"/>
  <c r="U782" i="4"/>
  <c r="U260" i="4"/>
  <c r="U453" i="4"/>
  <c r="U454" i="4"/>
  <c r="U783" i="4"/>
  <c r="U455" i="4"/>
  <c r="U784" i="4"/>
  <c r="U785" i="4"/>
  <c r="U786" i="4"/>
  <c r="U787" i="4"/>
  <c r="U788" i="4"/>
  <c r="U789" i="4"/>
  <c r="U456" i="4"/>
  <c r="U790" i="4"/>
  <c r="U791" i="4"/>
  <c r="U97" i="4"/>
  <c r="U792" i="4"/>
  <c r="U793" i="4"/>
  <c r="U104" i="4"/>
  <c r="U105" i="4"/>
  <c r="U794" i="4"/>
  <c r="U106" i="4"/>
  <c r="U795" i="4"/>
  <c r="U796" i="4"/>
  <c r="U397" i="4"/>
  <c r="U427" i="4"/>
  <c r="U797" i="4"/>
  <c r="U798" i="4"/>
  <c r="U799" i="4"/>
  <c r="U800" i="4"/>
  <c r="U801" i="4"/>
  <c r="U802" i="4"/>
  <c r="U803" i="4"/>
  <c r="U804" i="4"/>
  <c r="U805" i="4"/>
  <c r="U38" i="4"/>
  <c r="U806" i="4"/>
  <c r="U807" i="4"/>
  <c r="U808" i="4"/>
  <c r="U8" i="4"/>
  <c r="U155" i="4"/>
  <c r="U809" i="4"/>
  <c r="U810" i="4"/>
  <c r="U225" i="4"/>
  <c r="U811" i="4"/>
  <c r="U812" i="4"/>
  <c r="U813" i="4"/>
  <c r="U428" i="4"/>
  <c r="U381" i="4"/>
  <c r="U814" i="4"/>
  <c r="U815" i="4"/>
  <c r="U816" i="4"/>
  <c r="U817" i="4"/>
  <c r="U818" i="4"/>
  <c r="U819" i="4"/>
  <c r="U820" i="4"/>
  <c r="U821" i="4"/>
  <c r="U822" i="4"/>
  <c r="U823" i="4"/>
  <c r="U226" i="4"/>
  <c r="U227" i="4"/>
  <c r="U824" i="4"/>
  <c r="U825" i="4"/>
  <c r="U382" i="4"/>
  <c r="U826" i="4"/>
  <c r="U463" i="4"/>
  <c r="U827" i="4"/>
  <c r="U828" i="4"/>
  <c r="U829" i="4"/>
  <c r="U830" i="4"/>
  <c r="U831" i="4"/>
  <c r="U383" i="4"/>
  <c r="U152" i="4"/>
  <c r="U832" i="4"/>
  <c r="U833" i="4"/>
  <c r="U834" i="4"/>
  <c r="U835" i="4"/>
  <c r="U836" i="4"/>
  <c r="U837" i="4"/>
  <c r="U838" i="4"/>
  <c r="U151" i="4"/>
  <c r="U839" i="4"/>
  <c r="U840" i="4"/>
  <c r="U153" i="4"/>
  <c r="U841" i="4"/>
  <c r="U390" i="4"/>
  <c r="U429" i="4"/>
  <c r="U410" i="4"/>
  <c r="U411" i="4"/>
  <c r="U430" i="4"/>
  <c r="U431" i="4"/>
  <c r="U412" i="4"/>
  <c r="U432" i="4"/>
  <c r="U5" i="4"/>
  <c r="U433" i="4"/>
  <c r="U6" i="4"/>
  <c r="U413" i="4"/>
  <c r="U414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361" i="4"/>
  <c r="U28" i="4"/>
  <c r="U94" i="4"/>
  <c r="U176" i="4"/>
  <c r="U256" i="4"/>
  <c r="U859" i="4"/>
  <c r="U860" i="4"/>
  <c r="U861" i="4"/>
  <c r="U862" i="4"/>
  <c r="U863" i="4"/>
  <c r="U864" i="4"/>
  <c r="U865" i="4"/>
  <c r="U866" i="4"/>
  <c r="U867" i="4"/>
  <c r="U261" i="4"/>
  <c r="U262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251" i="4"/>
  <c r="U331" i="4"/>
  <c r="U117" i="4"/>
  <c r="U882" i="4"/>
  <c r="U883" i="4"/>
  <c r="U884" i="4"/>
  <c r="U885" i="4"/>
  <c r="U886" i="4"/>
  <c r="U887" i="4"/>
  <c r="U141" i="4"/>
  <c r="U888" i="4"/>
  <c r="U889" i="4"/>
  <c r="U890" i="4"/>
  <c r="U891" i="4"/>
  <c r="U892" i="4"/>
  <c r="U893" i="4"/>
  <c r="U894" i="4"/>
  <c r="U895" i="4"/>
  <c r="U84" i="4"/>
  <c r="U896" i="4"/>
  <c r="U897" i="4"/>
  <c r="U85" i="4"/>
  <c r="U86" i="4"/>
  <c r="U39" i="4"/>
  <c r="U87" i="4"/>
  <c r="U898" i="4"/>
  <c r="U899" i="4"/>
  <c r="U168" i="4"/>
  <c r="U169" i="4"/>
  <c r="U170" i="4"/>
  <c r="U171" i="4"/>
  <c r="U88" i="4"/>
  <c r="U900" i="4"/>
  <c r="U89" i="4"/>
  <c r="U172" i="4"/>
  <c r="U40" i="4"/>
  <c r="U901" i="4"/>
  <c r="U902" i="4"/>
  <c r="U903" i="4"/>
  <c r="U904" i="4"/>
  <c r="U905" i="4"/>
  <c r="U906" i="4"/>
  <c r="U907" i="4"/>
  <c r="U13" i="4"/>
  <c r="U16" i="4"/>
  <c r="U19" i="4"/>
  <c r="U908" i="4"/>
  <c r="U18" i="4"/>
  <c r="U909" i="4"/>
  <c r="U17" i="4"/>
  <c r="U24" i="4"/>
  <c r="U910" i="4"/>
  <c r="U911" i="4"/>
  <c r="U912" i="4"/>
  <c r="U21" i="4"/>
  <c r="U156" i="4"/>
  <c r="U65" i="4"/>
  <c r="U913" i="4"/>
  <c r="U142" i="4"/>
  <c r="U914" i="4"/>
  <c r="U128" i="4"/>
  <c r="U58" i="4"/>
  <c r="U915" i="4"/>
  <c r="U183" i="4"/>
  <c r="U916" i="4"/>
  <c r="U10" i="4"/>
  <c r="U157" i="4"/>
  <c r="U81" i="4"/>
  <c r="U158" i="4"/>
  <c r="U143" i="4"/>
  <c r="U917" i="4"/>
  <c r="U184" i="4"/>
  <c r="U144" i="4"/>
  <c r="U129" i="4"/>
  <c r="U145" i="4"/>
  <c r="U918" i="4"/>
  <c r="U55" i="4"/>
  <c r="U919" i="4"/>
  <c r="U33" i="4"/>
  <c r="U66" i="4"/>
  <c r="U920" i="4"/>
  <c r="U67" i="4"/>
  <c r="U68" i="4"/>
  <c r="U90" i="4"/>
  <c r="U146" i="4"/>
  <c r="U69" i="4"/>
  <c r="U34" i="4"/>
  <c r="U921" i="4"/>
  <c r="U231" i="4"/>
  <c r="U230" i="4"/>
  <c r="U229" i="4"/>
  <c r="U362" i="4"/>
  <c r="U228" i="4"/>
  <c r="U232" i="4"/>
  <c r="U322" i="4"/>
  <c r="U244" i="4"/>
  <c r="U366" i="4"/>
  <c r="U367" i="4"/>
  <c r="U147" i="4"/>
  <c r="U457" i="4"/>
  <c r="U922" i="4"/>
  <c r="U923" i="4"/>
  <c r="U130" i="4"/>
  <c r="U148" i="4"/>
  <c r="U131" i="4"/>
  <c r="U924" i="4"/>
  <c r="U132" i="4"/>
  <c r="U369" i="4"/>
  <c r="U370" i="4"/>
  <c r="U925" i="4"/>
  <c r="U926" i="4"/>
  <c r="U434" i="4"/>
  <c r="U927" i="4"/>
  <c r="U175" i="4"/>
  <c r="U928" i="4"/>
  <c r="U435" i="4"/>
  <c r="U458" i="4"/>
  <c r="U3" i="4"/>
  <c r="U307" i="4"/>
  <c r="U929" i="4"/>
  <c r="U930" i="4"/>
  <c r="U70" i="4"/>
  <c r="U931" i="4"/>
  <c r="U304" i="4"/>
  <c r="U35" i="4"/>
  <c r="U302" i="4"/>
  <c r="U932" i="4"/>
  <c r="U933" i="4"/>
  <c r="U934" i="4"/>
  <c r="U107" i="4"/>
  <c r="U935" i="4"/>
  <c r="U108" i="4"/>
  <c r="U936" i="4"/>
  <c r="U937" i="4"/>
  <c r="U938" i="4"/>
  <c r="U109" i="4"/>
  <c r="U939" i="4"/>
  <c r="U940" i="4"/>
  <c r="U149" i="4"/>
  <c r="U91" i="4"/>
  <c r="U59" i="4"/>
  <c r="U71" i="4"/>
  <c r="U92" i="4"/>
  <c r="U72" i="4"/>
  <c r="U941" i="4"/>
  <c r="U942" i="4"/>
  <c r="U57" i="4"/>
  <c r="U943" i="4"/>
  <c r="U125" i="4"/>
  <c r="U944" i="4"/>
  <c r="U41" i="4"/>
  <c r="U945" i="4"/>
  <c r="U946" i="4"/>
  <c r="U947" i="4"/>
  <c r="U25" i="4"/>
  <c r="U26" i="4"/>
  <c r="U948" i="4"/>
  <c r="U949" i="4"/>
  <c r="U27" i="4"/>
  <c r="U36" i="4"/>
  <c r="U78" i="4"/>
  <c r="U950" i="4"/>
  <c r="U951" i="4"/>
  <c r="U162" i="4"/>
  <c r="U37" i="4"/>
  <c r="U952" i="4"/>
  <c r="U159" i="4"/>
  <c r="U293" i="4"/>
  <c r="U275" i="4"/>
  <c r="U267" i="4"/>
  <c r="U281" i="4"/>
  <c r="U272" i="4"/>
  <c r="U297" i="4"/>
  <c r="U276" i="4"/>
  <c r="U953" i="4"/>
  <c r="U954" i="4"/>
  <c r="U955" i="4"/>
  <c r="U956" i="4"/>
  <c r="U957" i="4"/>
  <c r="U958" i="4"/>
  <c r="U375" i="4"/>
  <c r="U334" i="4"/>
  <c r="U377" i="4"/>
  <c r="U323" i="4"/>
  <c r="U317" i="4"/>
  <c r="U378" i="4"/>
  <c r="U379" i="4"/>
  <c r="U336" i="4"/>
  <c r="U150" i="4"/>
  <c r="U959" i="4"/>
  <c r="U960" i="4"/>
  <c r="U75" i="4"/>
  <c r="U76" i="4"/>
  <c r="U160" i="4"/>
  <c r="U436" i="4"/>
  <c r="U31" i="4"/>
  <c r="U961" i="4"/>
  <c r="U962" i="4"/>
  <c r="U963" i="4"/>
  <c r="U126" i="4"/>
  <c r="U964" i="4"/>
  <c r="U459" i="4"/>
  <c r="U965" i="4"/>
  <c r="U120" i="4"/>
  <c r="U966" i="4"/>
  <c r="U460" i="4"/>
  <c r="U461" i="4"/>
  <c r="U462" i="4"/>
  <c r="U967" i="4"/>
  <c r="U968" i="4"/>
  <c r="U969" i="4"/>
  <c r="U970" i="4"/>
  <c r="U971" i="4"/>
  <c r="U972" i="4"/>
  <c r="U973" i="4"/>
  <c r="U974" i="4"/>
  <c r="Z103" i="4"/>
  <c r="V56" i="4"/>
  <c r="V465" i="4"/>
  <c r="V466" i="4"/>
  <c r="V467" i="4"/>
  <c r="V468" i="4"/>
  <c r="V258" i="4"/>
  <c r="V469" i="4"/>
  <c r="V470" i="4"/>
  <c r="V471" i="4"/>
  <c r="V472" i="4"/>
  <c r="V254" i="4"/>
  <c r="V52" i="4"/>
  <c r="V473" i="4"/>
  <c r="V259" i="4"/>
  <c r="V309" i="4"/>
  <c r="V325" i="4"/>
  <c r="V263" i="4"/>
  <c r="V474" i="4"/>
  <c r="V342" i="4"/>
  <c r="V318" i="4"/>
  <c r="V326" i="4"/>
  <c r="V319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343" i="4"/>
  <c r="V344" i="4"/>
  <c r="V320" i="4"/>
  <c r="V345" i="4"/>
  <c r="V310" i="4"/>
  <c r="V346" i="4"/>
  <c r="V313" i="4"/>
  <c r="V311" i="4"/>
  <c r="V494" i="4"/>
  <c r="V495" i="4"/>
  <c r="V496" i="4"/>
  <c r="V497" i="4"/>
  <c r="V437" i="4"/>
  <c r="V498" i="4"/>
  <c r="V499" i="4"/>
  <c r="V500" i="4"/>
  <c r="V438" i="4"/>
  <c r="V501" i="4"/>
  <c r="V133" i="4"/>
  <c r="V127" i="4"/>
  <c r="V121" i="4"/>
  <c r="V439" i="4"/>
  <c r="V163" i="4"/>
  <c r="V502" i="4"/>
  <c r="V503" i="4"/>
  <c r="V504" i="4"/>
  <c r="V401" i="4"/>
  <c r="V505" i="4"/>
  <c r="V506" i="4"/>
  <c r="V507" i="4"/>
  <c r="V508" i="4"/>
  <c r="V509" i="4"/>
  <c r="V510" i="4"/>
  <c r="V511" i="4"/>
  <c r="V122" i="4"/>
  <c r="V512" i="4"/>
  <c r="V391" i="4"/>
  <c r="V513" i="4"/>
  <c r="V514" i="4"/>
  <c r="V515" i="4"/>
  <c r="V516" i="4"/>
  <c r="V517" i="4"/>
  <c r="V518" i="4"/>
  <c r="V173" i="4"/>
  <c r="V519" i="4"/>
  <c r="V440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415" i="4"/>
  <c r="V543" i="4"/>
  <c r="V402" i="4"/>
  <c r="V544" i="4"/>
  <c r="V545" i="4"/>
  <c r="V12" i="4"/>
  <c r="V14" i="4"/>
  <c r="V22" i="4"/>
  <c r="V23" i="4"/>
  <c r="V546" i="4"/>
  <c r="V15" i="4"/>
  <c r="V93" i="4"/>
  <c r="V180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111" i="4"/>
  <c r="V112" i="4"/>
  <c r="V567" i="4"/>
  <c r="V113" i="4"/>
  <c r="V568" i="4"/>
  <c r="V43" i="4"/>
  <c r="V569" i="4"/>
  <c r="V11" i="4"/>
  <c r="V570" i="4"/>
  <c r="V114" i="4"/>
  <c r="V50" i="4"/>
  <c r="V571" i="4"/>
  <c r="V49" i="4"/>
  <c r="V572" i="4"/>
  <c r="V573" i="4"/>
  <c r="V574" i="4"/>
  <c r="V51" i="4"/>
  <c r="V115" i="4"/>
  <c r="V575" i="4"/>
  <c r="V576" i="4"/>
  <c r="V577" i="4"/>
  <c r="V347" i="4"/>
  <c r="V178" i="4"/>
  <c r="V250" i="4"/>
  <c r="V246" i="4"/>
  <c r="V348" i="4"/>
  <c r="V242" i="4"/>
  <c r="V578" i="4"/>
  <c r="V579" i="4"/>
  <c r="V441" i="4"/>
  <c r="V60" i="4"/>
  <c r="V580" i="4"/>
  <c r="V174" i="4"/>
  <c r="V98" i="4"/>
  <c r="V581" i="4"/>
  <c r="V134" i="4"/>
  <c r="V582" i="4"/>
  <c r="V583" i="4"/>
  <c r="V290" i="4"/>
  <c r="V286" i="4"/>
  <c r="V283" i="4"/>
  <c r="V265" i="4"/>
  <c r="V288" i="4"/>
  <c r="V285" i="4"/>
  <c r="V327" i="4"/>
  <c r="V110" i="4"/>
  <c r="V349" i="4"/>
  <c r="V350" i="4"/>
  <c r="V328" i="4"/>
  <c r="V239" i="4"/>
  <c r="V351" i="4"/>
  <c r="V584" i="4"/>
  <c r="V585" i="4"/>
  <c r="V586" i="4"/>
  <c r="V587" i="4"/>
  <c r="V588" i="4"/>
  <c r="V135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79" i="4"/>
  <c r="V604" i="4"/>
  <c r="V605" i="4"/>
  <c r="V7" i="4"/>
  <c r="V82" i="4"/>
  <c r="V73" i="4"/>
  <c r="V606" i="4"/>
  <c r="V80" i="4"/>
  <c r="V44" i="4"/>
  <c r="V74" i="4"/>
  <c r="V607" i="4"/>
  <c r="V608" i="4"/>
  <c r="V164" i="4"/>
  <c r="V609" i="4"/>
  <c r="V610" i="4"/>
  <c r="V611" i="4"/>
  <c r="V612" i="4"/>
  <c r="V613" i="4"/>
  <c r="V42" i="4"/>
  <c r="V614" i="4"/>
  <c r="V45" i="4"/>
  <c r="V615" i="4"/>
  <c r="V616" i="4"/>
  <c r="V46" i="4"/>
  <c r="V161" i="4"/>
  <c r="V96" i="4"/>
  <c r="V617" i="4"/>
  <c r="V99" i="4"/>
  <c r="V618" i="4"/>
  <c r="V619" i="4"/>
  <c r="V620" i="4"/>
  <c r="V621" i="4"/>
  <c r="V622" i="4"/>
  <c r="V416" i="4"/>
  <c r="V623" i="4"/>
  <c r="V624" i="4"/>
  <c r="V442" i="4"/>
  <c r="V625" i="4"/>
  <c r="V626" i="4"/>
  <c r="V627" i="4"/>
  <c r="V53" i="4"/>
  <c r="V443" i="4"/>
  <c r="V444" i="4"/>
  <c r="V628" i="4"/>
  <c r="V136" i="4"/>
  <c r="V445" i="4"/>
  <c r="V446" i="4"/>
  <c r="V119" i="4"/>
  <c r="V54" i="4"/>
  <c r="V629" i="4"/>
  <c r="V398" i="4"/>
  <c r="V447" i="4"/>
  <c r="V123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337" i="4"/>
  <c r="V329" i="4"/>
  <c r="V268" i="4"/>
  <c r="V338" i="4"/>
  <c r="V296" i="4"/>
  <c r="V278" i="4"/>
  <c r="V282" i="4"/>
  <c r="V289" i="4"/>
  <c r="V270" i="4"/>
  <c r="V299" i="4"/>
  <c r="V339" i="4"/>
  <c r="V352" i="4"/>
  <c r="V291" i="4"/>
  <c r="V353" i="4"/>
  <c r="V315" i="4"/>
  <c r="V330" i="4"/>
  <c r="V9" i="4"/>
  <c r="V650" i="4"/>
  <c r="V651" i="4"/>
  <c r="V137" i="4"/>
  <c r="V30" i="4"/>
  <c r="V61" i="4"/>
  <c r="V32" i="4"/>
  <c r="V165" i="4"/>
  <c r="V652" i="4"/>
  <c r="V308" i="4"/>
  <c r="V100" i="4"/>
  <c r="V47" i="4"/>
  <c r="V101" i="4"/>
  <c r="V102" i="4"/>
  <c r="V103" i="4"/>
  <c r="V653" i="4"/>
  <c r="V48" i="4"/>
  <c r="V654" i="4"/>
  <c r="V279" i="4"/>
  <c r="V312" i="4"/>
  <c r="V292" i="4"/>
  <c r="V403" i="4"/>
  <c r="V264" i="4"/>
  <c r="V384" i="4"/>
  <c r="V273" i="4"/>
  <c r="V4" i="4"/>
  <c r="V655" i="4"/>
  <c r="V303" i="4"/>
  <c r="V656" i="4"/>
  <c r="V294" i="4"/>
  <c r="V295" i="4"/>
  <c r="V404" i="4"/>
  <c r="V287" i="4"/>
  <c r="V305" i="4"/>
  <c r="V657" i="4"/>
  <c r="V301" i="4"/>
  <c r="V284" i="4"/>
  <c r="V405" i="4"/>
  <c r="V181" i="4"/>
  <c r="V354" i="4"/>
  <c r="V355" i="4"/>
  <c r="V406" i="4"/>
  <c r="V417" i="4"/>
  <c r="V448" i="4"/>
  <c r="V449" i="4"/>
  <c r="V658" i="4"/>
  <c r="V450" i="4"/>
  <c r="V659" i="4"/>
  <c r="V418" i="4"/>
  <c r="V300" i="4"/>
  <c r="V182" i="4"/>
  <c r="V660" i="4"/>
  <c r="V661" i="4"/>
  <c r="V138" i="4"/>
  <c r="V662" i="4"/>
  <c r="V663" i="4"/>
  <c r="V664" i="4"/>
  <c r="V139" i="4"/>
  <c r="V665" i="4"/>
  <c r="V451" i="4"/>
  <c r="V666" i="4"/>
  <c r="V667" i="4"/>
  <c r="V62" i="4"/>
  <c r="V668" i="4"/>
  <c r="V140" i="4"/>
  <c r="V154" i="4"/>
  <c r="V63" i="4"/>
  <c r="V407" i="4"/>
  <c r="V385" i="4"/>
  <c r="V669" i="4"/>
  <c r="V392" i="4"/>
  <c r="V252" i="4"/>
  <c r="V670" i="4"/>
  <c r="V419" i="4"/>
  <c r="V420" i="4"/>
  <c r="V393" i="4"/>
  <c r="V671" i="4"/>
  <c r="V83" i="4"/>
  <c r="V452" i="4"/>
  <c r="V672" i="4"/>
  <c r="V166" i="4"/>
  <c r="V673" i="4"/>
  <c r="V674" i="4"/>
  <c r="V675" i="4"/>
  <c r="V676" i="4"/>
  <c r="V677" i="4"/>
  <c r="V167" i="4"/>
  <c r="V678" i="4"/>
  <c r="V679" i="4"/>
  <c r="V680" i="4"/>
  <c r="V681" i="4"/>
  <c r="V682" i="4"/>
  <c r="V306" i="4"/>
  <c r="V683" i="4"/>
  <c r="V684" i="4"/>
  <c r="V685" i="4"/>
  <c r="V124" i="4"/>
  <c r="V77" i="4"/>
  <c r="V356" i="4"/>
  <c r="V357" i="4"/>
  <c r="V340" i="4"/>
  <c r="V358" i="4"/>
  <c r="V341" i="4"/>
  <c r="V235" i="4"/>
  <c r="V241" i="4"/>
  <c r="V238" i="4"/>
  <c r="V686" i="4"/>
  <c r="V233" i="4"/>
  <c r="V687" i="4"/>
  <c r="V688" i="4"/>
  <c r="V421" i="4"/>
  <c r="V245" i="4"/>
  <c r="V253" i="4"/>
  <c r="V255" i="4"/>
  <c r="V689" i="4"/>
  <c r="V236" i="4"/>
  <c r="V234" i="4"/>
  <c r="V690" i="4"/>
  <c r="V386" i="4"/>
  <c r="V394" i="4"/>
  <c r="V395" i="4"/>
  <c r="V408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214" i="4"/>
  <c r="V195" i="4"/>
  <c r="V208" i="4"/>
  <c r="V189" i="4"/>
  <c r="V190" i="4"/>
  <c r="V201" i="4"/>
  <c r="V202" i="4"/>
  <c r="V191" i="4"/>
  <c r="V203" i="4"/>
  <c r="V213" i="4"/>
  <c r="V220" i="4"/>
  <c r="V204" i="4"/>
  <c r="V197" i="4"/>
  <c r="V215" i="4"/>
  <c r="V221" i="4"/>
  <c r="V216" i="4"/>
  <c r="V192" i="4"/>
  <c r="V185" i="4"/>
  <c r="V198" i="4"/>
  <c r="V188" i="4"/>
  <c r="V200" i="4"/>
  <c r="V205" i="4"/>
  <c r="V209" i="4"/>
  <c r="V206" i="4"/>
  <c r="V210" i="4"/>
  <c r="V186" i="4"/>
  <c r="V211" i="4"/>
  <c r="V217" i="4"/>
  <c r="V218" i="4"/>
  <c r="V207" i="4"/>
  <c r="V222" i="4"/>
  <c r="V223" i="4"/>
  <c r="V193" i="4"/>
  <c r="V196" i="4"/>
  <c r="V187" i="4"/>
  <c r="V219" i="4"/>
  <c r="V212" i="4"/>
  <c r="V199" i="4"/>
  <c r="V194" i="4"/>
  <c r="V704" i="4"/>
  <c r="V705" i="4"/>
  <c r="V706" i="4"/>
  <c r="V707" i="4"/>
  <c r="V708" i="4"/>
  <c r="V709" i="4"/>
  <c r="V710" i="4"/>
  <c r="V224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422" i="4"/>
  <c r="V64" i="4"/>
  <c r="V733" i="4"/>
  <c r="V423" i="4"/>
  <c r="V424" i="4"/>
  <c r="V409" i="4"/>
  <c r="V29" i="4"/>
  <c r="V399" i="4"/>
  <c r="V734" i="4"/>
  <c r="V387" i="4"/>
  <c r="V425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359" i="4"/>
  <c r="V388" i="4"/>
  <c r="V400" i="4"/>
  <c r="V396" i="4"/>
  <c r="V426" i="4"/>
  <c r="V389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20" i="4"/>
  <c r="V778" i="4"/>
  <c r="V118" i="4"/>
  <c r="V779" i="4"/>
  <c r="V780" i="4"/>
  <c r="V781" i="4"/>
  <c r="V782" i="4"/>
  <c r="V260" i="4"/>
  <c r="V453" i="4"/>
  <c r="V454" i="4"/>
  <c r="V783" i="4"/>
  <c r="V455" i="4"/>
  <c r="V784" i="4"/>
  <c r="V785" i="4"/>
  <c r="V786" i="4"/>
  <c r="V787" i="4"/>
  <c r="V788" i="4"/>
  <c r="V789" i="4"/>
  <c r="V456" i="4"/>
  <c r="V790" i="4"/>
  <c r="V791" i="4"/>
  <c r="V97" i="4"/>
  <c r="V792" i="4"/>
  <c r="V793" i="4"/>
  <c r="V104" i="4"/>
  <c r="V105" i="4"/>
  <c r="V794" i="4"/>
  <c r="V106" i="4"/>
  <c r="V795" i="4"/>
  <c r="V796" i="4"/>
  <c r="V397" i="4"/>
  <c r="V427" i="4"/>
  <c r="V797" i="4"/>
  <c r="V798" i="4"/>
  <c r="V799" i="4"/>
  <c r="V800" i="4"/>
  <c r="V801" i="4"/>
  <c r="V802" i="4"/>
  <c r="V803" i="4"/>
  <c r="V804" i="4"/>
  <c r="V805" i="4"/>
  <c r="V38" i="4"/>
  <c r="V806" i="4"/>
  <c r="V807" i="4"/>
  <c r="V808" i="4"/>
  <c r="V8" i="4"/>
  <c r="V155" i="4"/>
  <c r="V809" i="4"/>
  <c r="V810" i="4"/>
  <c r="V225" i="4"/>
  <c r="V811" i="4"/>
  <c r="V812" i="4"/>
  <c r="V813" i="4"/>
  <c r="V428" i="4"/>
  <c r="V381" i="4"/>
  <c r="V814" i="4"/>
  <c r="V815" i="4"/>
  <c r="V816" i="4"/>
  <c r="V817" i="4"/>
  <c r="V818" i="4"/>
  <c r="V819" i="4"/>
  <c r="V820" i="4"/>
  <c r="V821" i="4"/>
  <c r="V822" i="4"/>
  <c r="V823" i="4"/>
  <c r="V226" i="4"/>
  <c r="V227" i="4"/>
  <c r="V824" i="4"/>
  <c r="V825" i="4"/>
  <c r="V382" i="4"/>
  <c r="V826" i="4"/>
  <c r="V463" i="4"/>
  <c r="V827" i="4"/>
  <c r="V828" i="4"/>
  <c r="V829" i="4"/>
  <c r="V830" i="4"/>
  <c r="V831" i="4"/>
  <c r="V383" i="4"/>
  <c r="V152" i="4"/>
  <c r="V832" i="4"/>
  <c r="V833" i="4"/>
  <c r="V834" i="4"/>
  <c r="V835" i="4"/>
  <c r="V836" i="4"/>
  <c r="V837" i="4"/>
  <c r="V838" i="4"/>
  <c r="V151" i="4"/>
  <c r="V839" i="4"/>
  <c r="V840" i="4"/>
  <c r="V153" i="4"/>
  <c r="V841" i="4"/>
  <c r="V390" i="4"/>
  <c r="V429" i="4"/>
  <c r="V410" i="4"/>
  <c r="V411" i="4"/>
  <c r="V430" i="4"/>
  <c r="V431" i="4"/>
  <c r="V412" i="4"/>
  <c r="V432" i="4"/>
  <c r="V5" i="4"/>
  <c r="V433" i="4"/>
  <c r="V6" i="4"/>
  <c r="V413" i="4"/>
  <c r="V414" i="4"/>
  <c r="V842" i="4"/>
  <c r="V843" i="4"/>
  <c r="V844" i="4"/>
  <c r="V845" i="4"/>
  <c r="V846" i="4"/>
  <c r="V847" i="4"/>
  <c r="V848" i="4"/>
  <c r="V849" i="4"/>
  <c r="V850" i="4"/>
  <c r="V851" i="4"/>
  <c r="V852" i="4"/>
  <c r="V853" i="4"/>
  <c r="V854" i="4"/>
  <c r="V855" i="4"/>
  <c r="V856" i="4"/>
  <c r="V857" i="4"/>
  <c r="V858" i="4"/>
  <c r="V237" i="4"/>
  <c r="V179" i="4"/>
  <c r="V360" i="4"/>
  <c r="V247" i="4"/>
  <c r="V361" i="4"/>
  <c r="V28" i="4"/>
  <c r="V94" i="4"/>
  <c r="V248" i="4"/>
  <c r="V177" i="4"/>
  <c r="V176" i="4"/>
  <c r="V256" i="4"/>
  <c r="V859" i="4"/>
  <c r="V860" i="4"/>
  <c r="V861" i="4"/>
  <c r="V862" i="4"/>
  <c r="V863" i="4"/>
  <c r="V864" i="4"/>
  <c r="V865" i="4"/>
  <c r="V866" i="4"/>
  <c r="V867" i="4"/>
  <c r="V261" i="4"/>
  <c r="V262" i="4"/>
  <c r="V868" i="4"/>
  <c r="V869" i="4"/>
  <c r="V870" i="4"/>
  <c r="V871" i="4"/>
  <c r="V872" i="4"/>
  <c r="V873" i="4"/>
  <c r="V874" i="4"/>
  <c r="V875" i="4"/>
  <c r="V876" i="4"/>
  <c r="V877" i="4"/>
  <c r="V878" i="4"/>
  <c r="V879" i="4"/>
  <c r="V880" i="4"/>
  <c r="V881" i="4"/>
  <c r="V321" i="4"/>
  <c r="V240" i="4"/>
  <c r="V251" i="4"/>
  <c r="V331" i="4"/>
  <c r="V116" i="4"/>
  <c r="V117" i="4"/>
  <c r="V882" i="4"/>
  <c r="V883" i="4"/>
  <c r="V884" i="4"/>
  <c r="V885" i="4"/>
  <c r="V886" i="4"/>
  <c r="V887" i="4"/>
  <c r="V141" i="4"/>
  <c r="V888" i="4"/>
  <c r="V889" i="4"/>
  <c r="V890" i="4"/>
  <c r="V891" i="4"/>
  <c r="V892" i="4"/>
  <c r="V893" i="4"/>
  <c r="V894" i="4"/>
  <c r="V895" i="4"/>
  <c r="V84" i="4"/>
  <c r="V896" i="4"/>
  <c r="V897" i="4"/>
  <c r="V85" i="4"/>
  <c r="V86" i="4"/>
  <c r="V39" i="4"/>
  <c r="V87" i="4"/>
  <c r="V898" i="4"/>
  <c r="V899" i="4"/>
  <c r="V168" i="4"/>
  <c r="V169" i="4"/>
  <c r="V170" i="4"/>
  <c r="V171" i="4"/>
  <c r="V88" i="4"/>
  <c r="V900" i="4"/>
  <c r="V89" i="4"/>
  <c r="V172" i="4"/>
  <c r="V40" i="4"/>
  <c r="V901" i="4"/>
  <c r="V902" i="4"/>
  <c r="V903" i="4"/>
  <c r="V904" i="4"/>
  <c r="V905" i="4"/>
  <c r="V906" i="4"/>
  <c r="V907" i="4"/>
  <c r="V13" i="4"/>
  <c r="V16" i="4"/>
  <c r="V19" i="4"/>
  <c r="V908" i="4"/>
  <c r="V18" i="4"/>
  <c r="V909" i="4"/>
  <c r="V17" i="4"/>
  <c r="V24" i="4"/>
  <c r="V910" i="4"/>
  <c r="V911" i="4"/>
  <c r="V912" i="4"/>
  <c r="V21" i="4"/>
  <c r="V156" i="4"/>
  <c r="V65" i="4"/>
  <c r="V913" i="4"/>
  <c r="V142" i="4"/>
  <c r="V914" i="4"/>
  <c r="V128" i="4"/>
  <c r="V58" i="4"/>
  <c r="V915" i="4"/>
  <c r="V183" i="4"/>
  <c r="V916" i="4"/>
  <c r="V10" i="4"/>
  <c r="V157" i="4"/>
  <c r="V81" i="4"/>
  <c r="V158" i="4"/>
  <c r="V143" i="4"/>
  <c r="V917" i="4"/>
  <c r="V184" i="4"/>
  <c r="V144" i="4"/>
  <c r="V129" i="4"/>
  <c r="V145" i="4"/>
  <c r="V918" i="4"/>
  <c r="V55" i="4"/>
  <c r="V919" i="4"/>
  <c r="V33" i="4"/>
  <c r="V66" i="4"/>
  <c r="V920" i="4"/>
  <c r="V67" i="4"/>
  <c r="V68" i="4"/>
  <c r="V90" i="4"/>
  <c r="V146" i="4"/>
  <c r="V69" i="4"/>
  <c r="V34" i="4"/>
  <c r="V921" i="4"/>
  <c r="V231" i="4"/>
  <c r="V332" i="4"/>
  <c r="V316" i="4"/>
  <c r="V230" i="4"/>
  <c r="V229" i="4"/>
  <c r="V362" i="4"/>
  <c r="V228" i="4"/>
  <c r="V232" i="4"/>
  <c r="V249" i="4"/>
  <c r="V333" i="4"/>
  <c r="V257" i="4"/>
  <c r="V322" i="4"/>
  <c r="V244" i="4"/>
  <c r="V363" i="4"/>
  <c r="V364" i="4"/>
  <c r="V365" i="4"/>
  <c r="V243" i="4"/>
  <c r="V366" i="4"/>
  <c r="V367" i="4"/>
  <c r="V368" i="4"/>
  <c r="V147" i="4"/>
  <c r="V457" i="4"/>
  <c r="V922" i="4"/>
  <c r="V923" i="4"/>
  <c r="V130" i="4"/>
  <c r="V148" i="4"/>
  <c r="V131" i="4"/>
  <c r="V924" i="4"/>
  <c r="V132" i="4"/>
  <c r="V369" i="4"/>
  <c r="V370" i="4"/>
  <c r="V371" i="4"/>
  <c r="V95" i="4"/>
  <c r="V372" i="4"/>
  <c r="V373" i="4"/>
  <c r="V374" i="4"/>
  <c r="V925" i="4"/>
  <c r="V926" i="4"/>
  <c r="V434" i="4"/>
  <c r="V927" i="4"/>
  <c r="V175" i="4"/>
  <c r="V928" i="4"/>
  <c r="V435" i="4"/>
  <c r="V458" i="4"/>
  <c r="V3" i="4"/>
  <c r="V307" i="4"/>
  <c r="V929" i="4"/>
  <c r="V930" i="4"/>
  <c r="V70" i="4"/>
  <c r="V931" i="4"/>
  <c r="V304" i="4"/>
  <c r="V35" i="4"/>
  <c r="V302" i="4"/>
  <c r="V932" i="4"/>
  <c r="V933" i="4"/>
  <c r="V934" i="4"/>
  <c r="V107" i="4"/>
  <c r="V935" i="4"/>
  <c r="V108" i="4"/>
  <c r="V936" i="4"/>
  <c r="V937" i="4"/>
  <c r="V938" i="4"/>
  <c r="V109" i="4"/>
  <c r="V939" i="4"/>
  <c r="V940" i="4"/>
  <c r="V149" i="4"/>
  <c r="V91" i="4"/>
  <c r="V59" i="4"/>
  <c r="V71" i="4"/>
  <c r="V92" i="4"/>
  <c r="V72" i="4"/>
  <c r="V941" i="4"/>
  <c r="V942" i="4"/>
  <c r="V57" i="4"/>
  <c r="V943" i="4"/>
  <c r="V125" i="4"/>
  <c r="V944" i="4"/>
  <c r="V41" i="4"/>
  <c r="V945" i="4"/>
  <c r="V946" i="4"/>
  <c r="V947" i="4"/>
  <c r="V25" i="4"/>
  <c r="V26" i="4"/>
  <c r="V948" i="4"/>
  <c r="V949" i="4"/>
  <c r="V27" i="4"/>
  <c r="V36" i="4"/>
  <c r="V78" i="4"/>
  <c r="V950" i="4"/>
  <c r="V951" i="4"/>
  <c r="V162" i="4"/>
  <c r="V37" i="4"/>
  <c r="V952" i="4"/>
  <c r="V159" i="4"/>
  <c r="V293" i="4"/>
  <c r="V298" i="4"/>
  <c r="V272" i="4"/>
  <c r="V297" i="4"/>
  <c r="V276" i="4"/>
  <c r="V953" i="4"/>
  <c r="V954" i="4"/>
  <c r="V955" i="4"/>
  <c r="V956" i="4"/>
  <c r="V957" i="4"/>
  <c r="V958" i="4"/>
  <c r="V375" i="4"/>
  <c r="V376" i="4"/>
  <c r="V334" i="4"/>
  <c r="V377" i="4"/>
  <c r="V323" i="4"/>
  <c r="V317" i="4"/>
  <c r="V378" i="4"/>
  <c r="V379" i="4"/>
  <c r="V314" i="4"/>
  <c r="V380" i="4"/>
  <c r="V335" i="4"/>
  <c r="V336" i="4"/>
  <c r="V324" i="4"/>
  <c r="V150" i="4"/>
  <c r="V959" i="4"/>
  <c r="V960" i="4"/>
  <c r="V75" i="4"/>
  <c r="V76" i="4"/>
  <c r="V160" i="4"/>
  <c r="V436" i="4"/>
  <c r="V31" i="4"/>
  <c r="V961" i="4"/>
  <c r="V962" i="4"/>
  <c r="V963" i="4"/>
  <c r="V126" i="4"/>
  <c r="V964" i="4"/>
  <c r="V459" i="4"/>
  <c r="V965" i="4"/>
  <c r="V120" i="4"/>
  <c r="V966" i="4"/>
  <c r="V460" i="4"/>
  <c r="V461" i="4"/>
  <c r="V462" i="4"/>
  <c r="V967" i="4"/>
  <c r="V968" i="4"/>
  <c r="V969" i="4"/>
  <c r="V970" i="4"/>
  <c r="V971" i="4"/>
  <c r="V972" i="4"/>
  <c r="V973" i="4"/>
  <c r="V974" i="4"/>
  <c r="W56" i="4"/>
  <c r="W465" i="4"/>
  <c r="W466" i="4"/>
  <c r="W467" i="4"/>
  <c r="W468" i="4"/>
  <c r="W258" i="4"/>
  <c r="W469" i="4"/>
  <c r="W470" i="4"/>
  <c r="W471" i="4"/>
  <c r="W472" i="4"/>
  <c r="W254" i="4"/>
  <c r="W52" i="4"/>
  <c r="W473" i="4"/>
  <c r="W259" i="4"/>
  <c r="W309" i="4"/>
  <c r="W325" i="4"/>
  <c r="W263" i="4"/>
  <c r="W474" i="4"/>
  <c r="W342" i="4"/>
  <c r="W318" i="4"/>
  <c r="W326" i="4"/>
  <c r="W319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343" i="4"/>
  <c r="W344" i="4"/>
  <c r="W320" i="4"/>
  <c r="W345" i="4"/>
  <c r="W310" i="4"/>
  <c r="W346" i="4"/>
  <c r="W313" i="4"/>
  <c r="W311" i="4"/>
  <c r="W494" i="4"/>
  <c r="W495" i="4"/>
  <c r="W496" i="4"/>
  <c r="W497" i="4"/>
  <c r="W437" i="4"/>
  <c r="W498" i="4"/>
  <c r="W499" i="4"/>
  <c r="W500" i="4"/>
  <c r="W438" i="4"/>
  <c r="W501" i="4"/>
  <c r="W133" i="4"/>
  <c r="W127" i="4"/>
  <c r="W121" i="4"/>
  <c r="W439" i="4"/>
  <c r="W163" i="4"/>
  <c r="W502" i="4"/>
  <c r="W503" i="4"/>
  <c r="W504" i="4"/>
  <c r="W401" i="4"/>
  <c r="W505" i="4"/>
  <c r="W506" i="4"/>
  <c r="W507" i="4"/>
  <c r="W508" i="4"/>
  <c r="W509" i="4"/>
  <c r="W510" i="4"/>
  <c r="W511" i="4"/>
  <c r="W122" i="4"/>
  <c r="W512" i="4"/>
  <c r="W391" i="4"/>
  <c r="W513" i="4"/>
  <c r="W514" i="4"/>
  <c r="W515" i="4"/>
  <c r="W516" i="4"/>
  <c r="W517" i="4"/>
  <c r="W518" i="4"/>
  <c r="W173" i="4"/>
  <c r="W519" i="4"/>
  <c r="W440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415" i="4"/>
  <c r="W543" i="4"/>
  <c r="W402" i="4"/>
  <c r="W544" i="4"/>
  <c r="W545" i="4"/>
  <c r="W12" i="4"/>
  <c r="W14" i="4"/>
  <c r="W22" i="4"/>
  <c r="W23" i="4"/>
  <c r="W546" i="4"/>
  <c r="W15" i="4"/>
  <c r="W93" i="4"/>
  <c r="W180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111" i="4"/>
  <c r="W112" i="4"/>
  <c r="W567" i="4"/>
  <c r="W113" i="4"/>
  <c r="W568" i="4"/>
  <c r="X56" i="4"/>
  <c r="X465" i="4"/>
  <c r="X466" i="4"/>
  <c r="X467" i="4"/>
  <c r="X468" i="4"/>
  <c r="X258" i="4"/>
  <c r="X469" i="4"/>
  <c r="X470" i="4"/>
  <c r="X471" i="4"/>
  <c r="X472" i="4"/>
  <c r="X254" i="4"/>
  <c r="X52" i="4"/>
  <c r="X473" i="4"/>
  <c r="X259" i="4"/>
  <c r="X309" i="4"/>
  <c r="X325" i="4"/>
  <c r="X263" i="4"/>
  <c r="X474" i="4"/>
  <c r="X342" i="4"/>
  <c r="X318" i="4"/>
  <c r="X326" i="4"/>
  <c r="X319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343" i="4"/>
  <c r="X344" i="4"/>
  <c r="X320" i="4"/>
  <c r="X345" i="4"/>
  <c r="X310" i="4"/>
  <c r="X346" i="4"/>
  <c r="X313" i="4"/>
  <c r="X311" i="4"/>
  <c r="X494" i="4"/>
  <c r="X495" i="4"/>
  <c r="X496" i="4"/>
  <c r="X497" i="4"/>
  <c r="X437" i="4"/>
  <c r="X498" i="4"/>
  <c r="X499" i="4"/>
  <c r="X500" i="4"/>
  <c r="X438" i="4"/>
  <c r="X501" i="4"/>
  <c r="X133" i="4"/>
  <c r="X127" i="4"/>
  <c r="X121" i="4"/>
  <c r="X439" i="4"/>
  <c r="X163" i="4"/>
  <c r="X502" i="4"/>
  <c r="X503" i="4"/>
  <c r="X504" i="4"/>
  <c r="X401" i="4"/>
  <c r="X505" i="4"/>
  <c r="X506" i="4"/>
  <c r="X507" i="4"/>
  <c r="X508" i="4"/>
  <c r="X509" i="4"/>
  <c r="X510" i="4"/>
  <c r="X511" i="4"/>
  <c r="X122" i="4"/>
  <c r="X512" i="4"/>
  <c r="X391" i="4"/>
  <c r="X513" i="4"/>
  <c r="X514" i="4"/>
  <c r="X515" i="4"/>
  <c r="X516" i="4"/>
  <c r="X517" i="4"/>
  <c r="X518" i="4"/>
  <c r="X173" i="4"/>
  <c r="X519" i="4"/>
  <c r="X440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415" i="4"/>
  <c r="X543" i="4"/>
  <c r="X402" i="4"/>
  <c r="X544" i="4"/>
  <c r="X545" i="4"/>
  <c r="X12" i="4"/>
  <c r="X14" i="4"/>
  <c r="X22" i="4"/>
  <c r="X23" i="4"/>
  <c r="X546" i="4"/>
  <c r="X15" i="4"/>
  <c r="X93" i="4"/>
  <c r="X180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111" i="4"/>
  <c r="X112" i="4"/>
  <c r="X567" i="4"/>
  <c r="X113" i="4"/>
  <c r="X568" i="4"/>
  <c r="Z56" i="4"/>
  <c r="Z465" i="4"/>
  <c r="Z466" i="4"/>
  <c r="Z467" i="4"/>
  <c r="Z468" i="4"/>
  <c r="Z258" i="4"/>
  <c r="Z469" i="4"/>
  <c r="Z470" i="4"/>
  <c r="Z471" i="4"/>
  <c r="Z472" i="4"/>
  <c r="Z254" i="4"/>
  <c r="Z52" i="4"/>
  <c r="Z473" i="4"/>
  <c r="Z259" i="4"/>
  <c r="Z309" i="4"/>
  <c r="Z325" i="4"/>
  <c r="Z263" i="4"/>
  <c r="Z474" i="4"/>
  <c r="Z342" i="4"/>
  <c r="Z318" i="4"/>
  <c r="Z326" i="4"/>
  <c r="Z319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343" i="4"/>
  <c r="Z344" i="4"/>
  <c r="Z320" i="4"/>
  <c r="Z345" i="4"/>
  <c r="Z310" i="4"/>
  <c r="Z346" i="4"/>
  <c r="Z313" i="4"/>
  <c r="Z311" i="4"/>
  <c r="Z494" i="4"/>
  <c r="Z495" i="4"/>
  <c r="Z496" i="4"/>
  <c r="Z497" i="4"/>
  <c r="Z437" i="4"/>
  <c r="Z498" i="4"/>
  <c r="Z499" i="4"/>
  <c r="Z500" i="4"/>
  <c r="Z438" i="4"/>
  <c r="Z501" i="4"/>
  <c r="Z133" i="4"/>
  <c r="Z127" i="4"/>
  <c r="Z121" i="4"/>
  <c r="Z439" i="4"/>
  <c r="Z163" i="4"/>
  <c r="Z502" i="4"/>
  <c r="Z503" i="4"/>
  <c r="Z504" i="4"/>
  <c r="Z401" i="4"/>
  <c r="Z505" i="4"/>
  <c r="Z506" i="4"/>
  <c r="Z507" i="4"/>
  <c r="Z508" i="4"/>
  <c r="Z509" i="4"/>
  <c r="Z510" i="4"/>
  <c r="Z511" i="4"/>
  <c r="Z122" i="4"/>
  <c r="Z512" i="4"/>
  <c r="Z391" i="4"/>
  <c r="Z513" i="4"/>
  <c r="Z514" i="4"/>
  <c r="Z515" i="4"/>
  <c r="Z516" i="4"/>
  <c r="Z517" i="4"/>
  <c r="Z518" i="4"/>
  <c r="Z173" i="4"/>
  <c r="Z519" i="4"/>
  <c r="Z440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415" i="4"/>
  <c r="Z543" i="4"/>
  <c r="Z402" i="4"/>
  <c r="Z544" i="4"/>
  <c r="Z545" i="4"/>
  <c r="Z12" i="4"/>
  <c r="Z14" i="4"/>
  <c r="Z22" i="4"/>
  <c r="Z23" i="4"/>
  <c r="Z546" i="4"/>
  <c r="Z15" i="4"/>
  <c r="Z93" i="4"/>
  <c r="Z180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111" i="4"/>
  <c r="Z112" i="4"/>
  <c r="Z567" i="4"/>
  <c r="Z113" i="4"/>
  <c r="Z568" i="4"/>
  <c r="Z43" i="4"/>
  <c r="Z569" i="4"/>
  <c r="Z11" i="4"/>
  <c r="Z570" i="4"/>
  <c r="Z114" i="4"/>
  <c r="Z50" i="4"/>
  <c r="Z571" i="4"/>
  <c r="Z49" i="4"/>
  <c r="Z572" i="4"/>
  <c r="Z573" i="4"/>
  <c r="Z574" i="4"/>
  <c r="Z51" i="4"/>
  <c r="Z115" i="4"/>
  <c r="Z575" i="4"/>
  <c r="Z576" i="4"/>
  <c r="Z577" i="4"/>
  <c r="Z347" i="4"/>
  <c r="Z178" i="4"/>
  <c r="Z250" i="4"/>
  <c r="Z246" i="4"/>
  <c r="Z348" i="4"/>
  <c r="Z242" i="4"/>
  <c r="Z578" i="4"/>
  <c r="Z579" i="4"/>
  <c r="Z441" i="4"/>
  <c r="Z60" i="4"/>
  <c r="Z580" i="4"/>
  <c r="Z174" i="4"/>
  <c r="Z98" i="4"/>
  <c r="Z581" i="4"/>
  <c r="Z134" i="4"/>
  <c r="Z582" i="4"/>
  <c r="Z583" i="4"/>
  <c r="Z290" i="4"/>
  <c r="Z277" i="4"/>
  <c r="Z286" i="4"/>
  <c r="Z283" i="4"/>
  <c r="Z265" i="4"/>
  <c r="Z269" i="4"/>
  <c r="Z288" i="4"/>
  <c r="Z285" i="4"/>
  <c r="Z327" i="4"/>
  <c r="Z110" i="4"/>
  <c r="Z349" i="4"/>
  <c r="Z350" i="4"/>
  <c r="Z328" i="4"/>
  <c r="Z239" i="4"/>
  <c r="Z351" i="4"/>
  <c r="Z584" i="4"/>
  <c r="Z585" i="4"/>
  <c r="Z586" i="4"/>
  <c r="Z587" i="4"/>
  <c r="Z588" i="4"/>
  <c r="Z135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79" i="4"/>
  <c r="Z604" i="4"/>
  <c r="Z605" i="4"/>
  <c r="Z7" i="4"/>
  <c r="Z82" i="4"/>
  <c r="Z73" i="4"/>
  <c r="Z606" i="4"/>
  <c r="Z80" i="4"/>
  <c r="Z44" i="4"/>
  <c r="Z74" i="4"/>
  <c r="Z607" i="4"/>
  <c r="Z608" i="4"/>
  <c r="Z164" i="4"/>
  <c r="Z609" i="4"/>
  <c r="Z610" i="4"/>
  <c r="Z611" i="4"/>
  <c r="Z612" i="4"/>
  <c r="Z613" i="4"/>
  <c r="Z42" i="4"/>
  <c r="Z614" i="4"/>
  <c r="Z45" i="4"/>
  <c r="Z615" i="4"/>
  <c r="Z616" i="4"/>
  <c r="Z46" i="4"/>
  <c r="Z161" i="4"/>
  <c r="Z96" i="4"/>
  <c r="Z617" i="4"/>
  <c r="Z99" i="4"/>
  <c r="Z618" i="4"/>
  <c r="Z619" i="4"/>
  <c r="Z620" i="4"/>
  <c r="Z621" i="4"/>
  <c r="Z622" i="4"/>
  <c r="Z416" i="4"/>
  <c r="Z623" i="4"/>
  <c r="Z624" i="4"/>
  <c r="Z442" i="4"/>
  <c r="Z625" i="4"/>
  <c r="Z626" i="4"/>
  <c r="Z627" i="4"/>
  <c r="Z53" i="4"/>
  <c r="Z443" i="4"/>
  <c r="Z444" i="4"/>
  <c r="Z628" i="4"/>
  <c r="Z136" i="4"/>
  <c r="Z445" i="4"/>
  <c r="Z446" i="4"/>
  <c r="Z119" i="4"/>
  <c r="Z54" i="4"/>
  <c r="Z629" i="4"/>
  <c r="Z398" i="4"/>
  <c r="Z447" i="4"/>
  <c r="Z123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337" i="4"/>
  <c r="Z329" i="4"/>
  <c r="Z268" i="4"/>
  <c r="Z338" i="4"/>
  <c r="Z296" i="4"/>
  <c r="Z278" i="4"/>
  <c r="Z282" i="4"/>
  <c r="Z289" i="4"/>
  <c r="Z270" i="4"/>
  <c r="Z299" i="4"/>
  <c r="Z339" i="4"/>
  <c r="Z352" i="4"/>
  <c r="Z291" i="4"/>
  <c r="Z266" i="4"/>
  <c r="Z353" i="4"/>
  <c r="Z315" i="4"/>
  <c r="Z330" i="4"/>
  <c r="Z9" i="4"/>
  <c r="Z650" i="4"/>
  <c r="Z651" i="4"/>
  <c r="Z137" i="4"/>
  <c r="Z30" i="4"/>
  <c r="Z61" i="4"/>
  <c r="Z32" i="4"/>
  <c r="Z165" i="4"/>
  <c r="Z652" i="4"/>
  <c r="Z308" i="4"/>
  <c r="Z100" i="4"/>
  <c r="Z47" i="4"/>
  <c r="Z101" i="4"/>
  <c r="Z102" i="4"/>
  <c r="Z653" i="4"/>
  <c r="Z48" i="4"/>
  <c r="Z654" i="4"/>
  <c r="Z271" i="4"/>
  <c r="Z279" i="4"/>
  <c r="Z312" i="4"/>
  <c r="Z292" i="4"/>
  <c r="Z403" i="4"/>
  <c r="Z264" i="4"/>
  <c r="Z274" i="4"/>
  <c r="Z384" i="4"/>
  <c r="Z273" i="4"/>
  <c r="Z280" i="4"/>
  <c r="Z4" i="4"/>
  <c r="Z655" i="4"/>
  <c r="Z303" i="4"/>
  <c r="Z656" i="4"/>
  <c r="Z294" i="4"/>
  <c r="Z295" i="4"/>
  <c r="Z404" i="4"/>
  <c r="Z287" i="4"/>
  <c r="Z2" i="4"/>
  <c r="Z305" i="4"/>
  <c r="Z657" i="4"/>
  <c r="Z301" i="4"/>
  <c r="Z284" i="4"/>
  <c r="Z405" i="4"/>
  <c r="Z181" i="4"/>
  <c r="Z354" i="4"/>
  <c r="Z355" i="4"/>
  <c r="Z406" i="4"/>
  <c r="Z417" i="4"/>
  <c r="Z448" i="4"/>
  <c r="Z449" i="4"/>
  <c r="Z658" i="4"/>
  <c r="Z450" i="4"/>
  <c r="Z659" i="4"/>
  <c r="Z418" i="4"/>
  <c r="Z300" i="4"/>
  <c r="Z182" i="4"/>
  <c r="Z660" i="4"/>
  <c r="Z661" i="4"/>
  <c r="Z138" i="4"/>
  <c r="Z662" i="4"/>
  <c r="Z663" i="4"/>
  <c r="Z664" i="4"/>
  <c r="Z139" i="4"/>
  <c r="Z665" i="4"/>
  <c r="Z451" i="4"/>
  <c r="Z666" i="4"/>
  <c r="Z667" i="4"/>
  <c r="Z62" i="4"/>
  <c r="Z668" i="4"/>
  <c r="Z140" i="4"/>
  <c r="Z154" i="4"/>
  <c r="Z63" i="4"/>
  <c r="Z407" i="4"/>
  <c r="Z385" i="4"/>
  <c r="Z669" i="4"/>
  <c r="Z392" i="4"/>
  <c r="Z252" i="4"/>
  <c r="Z670" i="4"/>
  <c r="Z419" i="4"/>
  <c r="Z420" i="4"/>
  <c r="Z393" i="4"/>
  <c r="Z671" i="4"/>
  <c r="Z83" i="4"/>
  <c r="Z452" i="4"/>
  <c r="Z672" i="4"/>
  <c r="Z166" i="4"/>
  <c r="Z673" i="4"/>
  <c r="Z674" i="4"/>
  <c r="Z675" i="4"/>
  <c r="Z676" i="4"/>
  <c r="Z677" i="4"/>
  <c r="Z167" i="4"/>
  <c r="Z678" i="4"/>
  <c r="Z679" i="4"/>
  <c r="Z680" i="4"/>
  <c r="Z681" i="4"/>
  <c r="Z682" i="4"/>
  <c r="Z306" i="4"/>
  <c r="Z683" i="4"/>
  <c r="Z684" i="4"/>
  <c r="Z685" i="4"/>
  <c r="Z124" i="4"/>
  <c r="Z77" i="4"/>
  <c r="Z356" i="4"/>
  <c r="Z357" i="4"/>
  <c r="Z340" i="4"/>
  <c r="Z358" i="4"/>
  <c r="Z341" i="4"/>
  <c r="Z235" i="4"/>
  <c r="Z241" i="4"/>
  <c r="Z238" i="4"/>
  <c r="Z686" i="4"/>
  <c r="Z233" i="4"/>
  <c r="Z687" i="4"/>
  <c r="Z688" i="4"/>
  <c r="Z421" i="4"/>
  <c r="Z245" i="4"/>
  <c r="Z253" i="4"/>
  <c r="Z255" i="4"/>
  <c r="Z689" i="4"/>
  <c r="Z236" i="4"/>
  <c r="Z234" i="4"/>
  <c r="Z690" i="4"/>
  <c r="Z386" i="4"/>
  <c r="Z394" i="4"/>
  <c r="Z395" i="4"/>
  <c r="Z408" i="4"/>
  <c r="Z691" i="4"/>
  <c r="Z692" i="4"/>
  <c r="Z693" i="4"/>
  <c r="Z694" i="4"/>
  <c r="Z695" i="4"/>
  <c r="Z696" i="4"/>
  <c r="Z697" i="4"/>
  <c r="Z698" i="4"/>
  <c r="Z699" i="4"/>
  <c r="Z700" i="4"/>
  <c r="Z701" i="4"/>
  <c r="Z702" i="4"/>
  <c r="Z703" i="4"/>
  <c r="Z214" i="4"/>
  <c r="Z195" i="4"/>
  <c r="Z208" i="4"/>
  <c r="Z189" i="4"/>
  <c r="Z190" i="4"/>
  <c r="Z201" i="4"/>
  <c r="Z202" i="4"/>
  <c r="Z191" i="4"/>
  <c r="Z203" i="4"/>
  <c r="Z213" i="4"/>
  <c r="Z220" i="4"/>
  <c r="Z204" i="4"/>
  <c r="Z197" i="4"/>
  <c r="Z215" i="4"/>
  <c r="Z221" i="4"/>
  <c r="Z216" i="4"/>
  <c r="Z192" i="4"/>
  <c r="Z185" i="4"/>
  <c r="Z198" i="4"/>
  <c r="Z188" i="4"/>
  <c r="Z200" i="4"/>
  <c r="Z205" i="4"/>
  <c r="Z209" i="4"/>
  <c r="Z206" i="4"/>
  <c r="Z210" i="4"/>
  <c r="Z186" i="4"/>
  <c r="Z211" i="4"/>
  <c r="Z217" i="4"/>
  <c r="Z218" i="4"/>
  <c r="Z207" i="4"/>
  <c r="Z222" i="4"/>
  <c r="Z223" i="4"/>
  <c r="Z193" i="4"/>
  <c r="Z196" i="4"/>
  <c r="Z187" i="4"/>
  <c r="Z219" i="4"/>
  <c r="Z212" i="4"/>
  <c r="Z199" i="4"/>
  <c r="Z194" i="4"/>
  <c r="Z704" i="4"/>
  <c r="Z705" i="4"/>
  <c r="Z706" i="4"/>
  <c r="Z707" i="4"/>
  <c r="Z708" i="4"/>
  <c r="Z709" i="4"/>
  <c r="Z710" i="4"/>
  <c r="Z224" i="4"/>
  <c r="Z711" i="4"/>
  <c r="Z712" i="4"/>
  <c r="Z713" i="4"/>
  <c r="Z714" i="4"/>
  <c r="Z715" i="4"/>
  <c r="Z716" i="4"/>
  <c r="Z717" i="4"/>
  <c r="Z718" i="4"/>
  <c r="Z719" i="4"/>
  <c r="Z720" i="4"/>
  <c r="Z721" i="4"/>
  <c r="Z722" i="4"/>
  <c r="Z723" i="4"/>
  <c r="Z724" i="4"/>
  <c r="Z725" i="4"/>
  <c r="Z726" i="4"/>
  <c r="Z727" i="4"/>
  <c r="Z728" i="4"/>
  <c r="Z729" i="4"/>
  <c r="Z730" i="4"/>
  <c r="Z731" i="4"/>
  <c r="Z732" i="4"/>
  <c r="Z422" i="4"/>
  <c r="Z64" i="4"/>
  <c r="Z733" i="4"/>
  <c r="Z423" i="4"/>
  <c r="Z424" i="4"/>
  <c r="Z409" i="4"/>
  <c r="Z29" i="4"/>
  <c r="Z399" i="4"/>
  <c r="Z734" i="4"/>
  <c r="Z387" i="4"/>
  <c r="Z425" i="4"/>
  <c r="Z735" i="4"/>
  <c r="Z736" i="4"/>
  <c r="Z737" i="4"/>
  <c r="Z738" i="4"/>
  <c r="Z739" i="4"/>
  <c r="Z740" i="4"/>
  <c r="Z741" i="4"/>
  <c r="Z742" i="4"/>
  <c r="Z743" i="4"/>
  <c r="Z744" i="4"/>
  <c r="Z745" i="4"/>
  <c r="Z746" i="4"/>
  <c r="Z747" i="4"/>
  <c r="Z748" i="4"/>
  <c r="Z359" i="4"/>
  <c r="Z388" i="4"/>
  <c r="Z400" i="4"/>
  <c r="Z396" i="4"/>
  <c r="Z426" i="4"/>
  <c r="Z389" i="4"/>
  <c r="Z749" i="4"/>
  <c r="Z750" i="4"/>
  <c r="Z751" i="4"/>
  <c r="Z752" i="4"/>
  <c r="Z753" i="4"/>
  <c r="Z754" i="4"/>
  <c r="Z755" i="4"/>
  <c r="Z756" i="4"/>
  <c r="Z757" i="4"/>
  <c r="Z758" i="4"/>
  <c r="Z759" i="4"/>
  <c r="Z760" i="4"/>
  <c r="Z761" i="4"/>
  <c r="Z762" i="4"/>
  <c r="Z763" i="4"/>
  <c r="Z764" i="4"/>
  <c r="Z765" i="4"/>
  <c r="Z766" i="4"/>
  <c r="Z767" i="4"/>
  <c r="Z768" i="4"/>
  <c r="Z769" i="4"/>
  <c r="Z770" i="4"/>
  <c r="Z771" i="4"/>
  <c r="Z772" i="4"/>
  <c r="Z773" i="4"/>
  <c r="Z774" i="4"/>
  <c r="Z775" i="4"/>
  <c r="Z776" i="4"/>
  <c r="Z777" i="4"/>
  <c r="Z20" i="4"/>
  <c r="Z778" i="4"/>
  <c r="Z118" i="4"/>
  <c r="Z779" i="4"/>
  <c r="Z780" i="4"/>
  <c r="Z781" i="4"/>
  <c r="Z782" i="4"/>
  <c r="Z260" i="4"/>
  <c r="Z453" i="4"/>
  <c r="Z454" i="4"/>
  <c r="Z783" i="4"/>
  <c r="Z455" i="4"/>
  <c r="Z784" i="4"/>
  <c r="Z785" i="4"/>
  <c r="Z786" i="4"/>
  <c r="Z787" i="4"/>
  <c r="Z788" i="4"/>
  <c r="Z789" i="4"/>
  <c r="Z456" i="4"/>
  <c r="Z790" i="4"/>
  <c r="Z791" i="4"/>
  <c r="Z97" i="4"/>
  <c r="Z792" i="4"/>
  <c r="Z793" i="4"/>
  <c r="Z104" i="4"/>
  <c r="Z105" i="4"/>
  <c r="Z794" i="4"/>
  <c r="Z106" i="4"/>
  <c r="Z795" i="4"/>
  <c r="Z796" i="4"/>
  <c r="Z397" i="4"/>
  <c r="Z427" i="4"/>
  <c r="Z797" i="4"/>
  <c r="Z798" i="4"/>
  <c r="Z799" i="4"/>
  <c r="Z800" i="4"/>
  <c r="Z801" i="4"/>
  <c r="Z802" i="4"/>
  <c r="Z803" i="4"/>
  <c r="Z804" i="4"/>
  <c r="Z805" i="4"/>
  <c r="Z38" i="4"/>
  <c r="Z806" i="4"/>
  <c r="Z807" i="4"/>
  <c r="Z808" i="4"/>
  <c r="Z8" i="4"/>
  <c r="Z155" i="4"/>
  <c r="Z809" i="4"/>
  <c r="Z810" i="4"/>
  <c r="Z225" i="4"/>
  <c r="Z811" i="4"/>
  <c r="Z812" i="4"/>
  <c r="Z813" i="4"/>
  <c r="Z428" i="4"/>
  <c r="Z381" i="4"/>
  <c r="Z814" i="4"/>
  <c r="Z815" i="4"/>
  <c r="Z816" i="4"/>
  <c r="Z817" i="4"/>
  <c r="Z818" i="4"/>
  <c r="Z819" i="4"/>
  <c r="Z820" i="4"/>
  <c r="Z821" i="4"/>
  <c r="Z822" i="4"/>
  <c r="Z823" i="4"/>
  <c r="Z226" i="4"/>
  <c r="Z227" i="4"/>
  <c r="Z824" i="4"/>
  <c r="Z825" i="4"/>
  <c r="Z382" i="4"/>
  <c r="Z826" i="4"/>
  <c r="Z463" i="4"/>
  <c r="Z827" i="4"/>
  <c r="Z828" i="4"/>
  <c r="Z829" i="4"/>
  <c r="Z830" i="4"/>
  <c r="Z831" i="4"/>
  <c r="Z383" i="4"/>
  <c r="Z152" i="4"/>
  <c r="Z832" i="4"/>
  <c r="Z833" i="4"/>
  <c r="Z834" i="4"/>
  <c r="Z835" i="4"/>
  <c r="Z836" i="4"/>
  <c r="Z837" i="4"/>
  <c r="Z838" i="4"/>
  <c r="Z151" i="4"/>
  <c r="Z839" i="4"/>
  <c r="Z840" i="4"/>
  <c r="Z153" i="4"/>
  <c r="Z841" i="4"/>
  <c r="Z390" i="4"/>
  <c r="Z429" i="4"/>
  <c r="Z410" i="4"/>
  <c r="Z411" i="4"/>
  <c r="Z430" i="4"/>
  <c r="Z431" i="4"/>
  <c r="Z412" i="4"/>
  <c r="Z432" i="4"/>
  <c r="Z5" i="4"/>
  <c r="Z433" i="4"/>
  <c r="Z6" i="4"/>
  <c r="Z413" i="4"/>
  <c r="Z414" i="4"/>
  <c r="Z842" i="4"/>
  <c r="Z843" i="4"/>
  <c r="Z844" i="4"/>
  <c r="Z845" i="4"/>
  <c r="Z846" i="4"/>
  <c r="Z847" i="4"/>
  <c r="Z848" i="4"/>
  <c r="Z849" i="4"/>
  <c r="Z850" i="4"/>
  <c r="Z851" i="4"/>
  <c r="Z852" i="4"/>
  <c r="Z853" i="4"/>
  <c r="Z854" i="4"/>
  <c r="Z855" i="4"/>
  <c r="Z856" i="4"/>
  <c r="Z857" i="4"/>
  <c r="Z858" i="4"/>
  <c r="Z237" i="4"/>
  <c r="Z179" i="4"/>
  <c r="Z360" i="4"/>
  <c r="Z247" i="4"/>
  <c r="Z361" i="4"/>
  <c r="Z28" i="4"/>
  <c r="Z94" i="4"/>
  <c r="Z248" i="4"/>
  <c r="Z177" i="4"/>
  <c r="Z176" i="4"/>
  <c r="Z256" i="4"/>
  <c r="Z859" i="4"/>
  <c r="Z860" i="4"/>
  <c r="Z861" i="4"/>
  <c r="Z862" i="4"/>
  <c r="Z863" i="4"/>
  <c r="Z864" i="4"/>
  <c r="Z865" i="4"/>
  <c r="Z866" i="4"/>
  <c r="Z867" i="4"/>
  <c r="Z261" i="4"/>
  <c r="Z262" i="4"/>
  <c r="Z868" i="4"/>
  <c r="Z869" i="4"/>
  <c r="Z870" i="4"/>
  <c r="Z871" i="4"/>
  <c r="Z872" i="4"/>
  <c r="Z873" i="4"/>
  <c r="Z874" i="4"/>
  <c r="Z875" i="4"/>
  <c r="Z876" i="4"/>
  <c r="Z877" i="4"/>
  <c r="Z878" i="4"/>
  <c r="Z879" i="4"/>
  <c r="Z880" i="4"/>
  <c r="Z881" i="4"/>
  <c r="Z321" i="4"/>
  <c r="Z240" i="4"/>
  <c r="Z251" i="4"/>
  <c r="Z331" i="4"/>
  <c r="Z116" i="4"/>
  <c r="Z117" i="4"/>
  <c r="Z882" i="4"/>
  <c r="Z883" i="4"/>
  <c r="Z884" i="4"/>
  <c r="Z885" i="4"/>
  <c r="Z886" i="4"/>
  <c r="Z887" i="4"/>
  <c r="Z141" i="4"/>
  <c r="Z888" i="4"/>
  <c r="Z889" i="4"/>
  <c r="Z890" i="4"/>
  <c r="Z891" i="4"/>
  <c r="Z892" i="4"/>
  <c r="Z893" i="4"/>
  <c r="Z894" i="4"/>
  <c r="Z895" i="4"/>
  <c r="Z84" i="4"/>
  <c r="Z896" i="4"/>
  <c r="Z897" i="4"/>
  <c r="Z85" i="4"/>
  <c r="Z86" i="4"/>
  <c r="Z39" i="4"/>
  <c r="Z87" i="4"/>
  <c r="Z898" i="4"/>
  <c r="Z899" i="4"/>
  <c r="Z168" i="4"/>
  <c r="Z169" i="4"/>
  <c r="Z170" i="4"/>
  <c r="Z171" i="4"/>
  <c r="Z88" i="4"/>
  <c r="Z900" i="4"/>
  <c r="Z89" i="4"/>
  <c r="Z172" i="4"/>
  <c r="Z40" i="4"/>
  <c r="Z901" i="4"/>
  <c r="Z902" i="4"/>
  <c r="Z903" i="4"/>
  <c r="Z904" i="4"/>
  <c r="Z905" i="4"/>
  <c r="Z906" i="4"/>
  <c r="Z907" i="4"/>
  <c r="Z13" i="4"/>
  <c r="Z16" i="4"/>
  <c r="Z19" i="4"/>
  <c r="Z908" i="4"/>
  <c r="Z18" i="4"/>
  <c r="Z909" i="4"/>
  <c r="Z17" i="4"/>
  <c r="Z24" i="4"/>
  <c r="Z910" i="4"/>
  <c r="Z911" i="4"/>
  <c r="Z912" i="4"/>
  <c r="Z21" i="4"/>
  <c r="Z156" i="4"/>
  <c r="Z65" i="4"/>
  <c r="Z913" i="4"/>
  <c r="Z142" i="4"/>
  <c r="Z914" i="4"/>
  <c r="Z128" i="4"/>
  <c r="Z58" i="4"/>
  <c r="Z915" i="4"/>
  <c r="Z183" i="4"/>
  <c r="Z916" i="4"/>
  <c r="Z10" i="4"/>
  <c r="Z157" i="4"/>
  <c r="Z81" i="4"/>
  <c r="Z158" i="4"/>
  <c r="Z143" i="4"/>
  <c r="Z917" i="4"/>
  <c r="Z184" i="4"/>
  <c r="Z144" i="4"/>
  <c r="Z129" i="4"/>
  <c r="Z145" i="4"/>
  <c r="Z918" i="4"/>
  <c r="Z55" i="4"/>
  <c r="Z919" i="4"/>
  <c r="Z33" i="4"/>
  <c r="Z66" i="4"/>
  <c r="Z920" i="4"/>
  <c r="Z67" i="4"/>
  <c r="Z68" i="4"/>
  <c r="Z90" i="4"/>
  <c r="Z146" i="4"/>
  <c r="Z69" i="4"/>
  <c r="Z34" i="4"/>
  <c r="Z921" i="4"/>
  <c r="Z231" i="4"/>
  <c r="Z332" i="4"/>
  <c r="Z316" i="4"/>
  <c r="Z230" i="4"/>
  <c r="Z229" i="4"/>
  <c r="Z362" i="4"/>
  <c r="Z228" i="4"/>
  <c r="Z232" i="4"/>
  <c r="Z249" i="4"/>
  <c r="Z333" i="4"/>
  <c r="Z257" i="4"/>
  <c r="Z322" i="4"/>
  <c r="Z244" i="4"/>
  <c r="Z363" i="4"/>
  <c r="Z364" i="4"/>
  <c r="Z365" i="4"/>
  <c r="Z243" i="4"/>
  <c r="Z366" i="4"/>
  <c r="Z367" i="4"/>
  <c r="Z368" i="4"/>
  <c r="Z147" i="4"/>
  <c r="Z457" i="4"/>
  <c r="Z922" i="4"/>
  <c r="Z923" i="4"/>
  <c r="Z130" i="4"/>
  <c r="Z148" i="4"/>
  <c r="Z131" i="4"/>
  <c r="Z924" i="4"/>
  <c r="Z132" i="4"/>
  <c r="Z369" i="4"/>
  <c r="Z370" i="4"/>
  <c r="Z371" i="4"/>
  <c r="Z95" i="4"/>
  <c r="Z372" i="4"/>
  <c r="Z373" i="4"/>
  <c r="Z374" i="4"/>
  <c r="Z925" i="4"/>
  <c r="Z926" i="4"/>
  <c r="Z434" i="4"/>
  <c r="Z927" i="4"/>
  <c r="Z175" i="4"/>
  <c r="Z928" i="4"/>
  <c r="Z435" i="4"/>
  <c r="Z458" i="4"/>
  <c r="Z3" i="4"/>
  <c r="Z307" i="4"/>
  <c r="Z929" i="4"/>
  <c r="Z930" i="4"/>
  <c r="Z70" i="4"/>
  <c r="Z931" i="4"/>
  <c r="Z304" i="4"/>
  <c r="Z35" i="4"/>
  <c r="Z302" i="4"/>
  <c r="Z932" i="4"/>
  <c r="Z933" i="4"/>
  <c r="Z934" i="4"/>
  <c r="Z107" i="4"/>
  <c r="Z935" i="4"/>
  <c r="Z108" i="4"/>
  <c r="Z936" i="4"/>
  <c r="Z937" i="4"/>
  <c r="Z938" i="4"/>
  <c r="Z109" i="4"/>
  <c r="Z939" i="4"/>
  <c r="Z940" i="4"/>
  <c r="Z149" i="4"/>
  <c r="Z91" i="4"/>
  <c r="Z59" i="4"/>
  <c r="Z71" i="4"/>
  <c r="Z92" i="4"/>
  <c r="Z72" i="4"/>
  <c r="Z941" i="4"/>
  <c r="Z942" i="4"/>
  <c r="Z57" i="4"/>
  <c r="Z943" i="4"/>
  <c r="Z125" i="4"/>
  <c r="Z944" i="4"/>
  <c r="Z41" i="4"/>
  <c r="Z945" i="4"/>
  <c r="Z946" i="4"/>
  <c r="Z947" i="4"/>
  <c r="Z25" i="4"/>
  <c r="Z26" i="4"/>
  <c r="Z948" i="4"/>
  <c r="Z949" i="4"/>
  <c r="Z27" i="4"/>
  <c r="Z36" i="4"/>
  <c r="Z78" i="4"/>
  <c r="Z950" i="4"/>
  <c r="Z951" i="4"/>
  <c r="Z162" i="4"/>
  <c r="Z37" i="4"/>
  <c r="Z952" i="4"/>
  <c r="Z159" i="4"/>
  <c r="Z293" i="4"/>
  <c r="Z275" i="4"/>
  <c r="Z298" i="4"/>
  <c r="Z267" i="4"/>
  <c r="Z281" i="4"/>
  <c r="Z272" i="4"/>
  <c r="Z297" i="4"/>
  <c r="Z276" i="4"/>
  <c r="Z953" i="4"/>
  <c r="Z954" i="4"/>
  <c r="Z955" i="4"/>
  <c r="Z956" i="4"/>
  <c r="Z957" i="4"/>
  <c r="Z958" i="4"/>
  <c r="Z375" i="4"/>
  <c r="Z376" i="4"/>
  <c r="Z334" i="4"/>
  <c r="Z377" i="4"/>
  <c r="Z323" i="4"/>
  <c r="Z317" i="4"/>
  <c r="Z378" i="4"/>
  <c r="Z379" i="4"/>
  <c r="Z314" i="4"/>
  <c r="Z380" i="4"/>
  <c r="Z335" i="4"/>
  <c r="Z336" i="4"/>
  <c r="Z324" i="4"/>
  <c r="Z150" i="4"/>
  <c r="Z959" i="4"/>
  <c r="Z960" i="4"/>
  <c r="Z75" i="4"/>
  <c r="Z76" i="4"/>
  <c r="Z160" i="4"/>
  <c r="Z436" i="4"/>
  <c r="Z31" i="4"/>
  <c r="Z961" i="4"/>
  <c r="Z962" i="4"/>
  <c r="Z963" i="4"/>
  <c r="Z126" i="4"/>
  <c r="Z964" i="4"/>
  <c r="Z459" i="4"/>
  <c r="Z965" i="4"/>
  <c r="Z120" i="4"/>
  <c r="Z966" i="4"/>
  <c r="Z460" i="4"/>
  <c r="Z461" i="4"/>
  <c r="Z462" i="4"/>
  <c r="Z967" i="4"/>
  <c r="Z968" i="4"/>
  <c r="Z969" i="4"/>
  <c r="Z970" i="4"/>
  <c r="Z971" i="4"/>
  <c r="Z972" i="4"/>
  <c r="Z973" i="4"/>
  <c r="Z974" i="4"/>
  <c r="Y56" i="4"/>
  <c r="Y465" i="4"/>
  <c r="Y466" i="4"/>
  <c r="Y467" i="4"/>
  <c r="Y468" i="4"/>
  <c r="Y258" i="4"/>
  <c r="Y469" i="4"/>
  <c r="Y470" i="4"/>
  <c r="Y471" i="4"/>
  <c r="Y472" i="4"/>
  <c r="Y254" i="4"/>
  <c r="Y52" i="4"/>
  <c r="Y473" i="4"/>
  <c r="Y259" i="4"/>
  <c r="Y309" i="4"/>
  <c r="Y325" i="4"/>
  <c r="Y263" i="4"/>
  <c r="Y474" i="4"/>
  <c r="Y342" i="4"/>
  <c r="Y318" i="4"/>
  <c r="Y326" i="4"/>
  <c r="Y319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343" i="4"/>
  <c r="Y344" i="4"/>
  <c r="Y320" i="4"/>
  <c r="Y345" i="4"/>
  <c r="Y310" i="4"/>
  <c r="Y346" i="4"/>
  <c r="Y313" i="4"/>
  <c r="Y311" i="4"/>
  <c r="Y494" i="4"/>
  <c r="Y495" i="4"/>
  <c r="Y496" i="4"/>
  <c r="Y497" i="4"/>
  <c r="Y437" i="4"/>
  <c r="Y498" i="4"/>
  <c r="Y499" i="4"/>
  <c r="Y500" i="4"/>
  <c r="Y438" i="4"/>
  <c r="Y501" i="4"/>
  <c r="Y133" i="4"/>
  <c r="Y127" i="4"/>
  <c r="Y121" i="4"/>
  <c r="Y439" i="4"/>
  <c r="Y163" i="4"/>
  <c r="Y502" i="4"/>
  <c r="Y503" i="4"/>
  <c r="Y504" i="4"/>
  <c r="Y401" i="4"/>
  <c r="Y505" i="4"/>
  <c r="Y506" i="4"/>
  <c r="Y507" i="4"/>
  <c r="Y508" i="4"/>
  <c r="Y509" i="4"/>
  <c r="Y510" i="4"/>
  <c r="Y511" i="4"/>
  <c r="Y122" i="4"/>
  <c r="Y512" i="4"/>
  <c r="Y391" i="4"/>
  <c r="Y513" i="4"/>
  <c r="Y514" i="4"/>
  <c r="Y515" i="4"/>
  <c r="Y516" i="4"/>
  <c r="Y517" i="4"/>
  <c r="Y518" i="4"/>
  <c r="Y173" i="4"/>
  <c r="Y519" i="4"/>
  <c r="Y440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415" i="4"/>
  <c r="Y543" i="4"/>
  <c r="Y402" i="4"/>
  <c r="Y544" i="4"/>
  <c r="Y545" i="4"/>
  <c r="Y12" i="4"/>
  <c r="Y14" i="4"/>
  <c r="Y22" i="4"/>
  <c r="Y23" i="4"/>
  <c r="Y546" i="4"/>
  <c r="Y15" i="4"/>
  <c r="Y93" i="4"/>
  <c r="Y180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111" i="4"/>
  <c r="Y112" i="4"/>
  <c r="Y567" i="4"/>
  <c r="Y113" i="4"/>
  <c r="Y568" i="4"/>
  <c r="Y43" i="4"/>
  <c r="Y569" i="4"/>
  <c r="Y11" i="4"/>
  <c r="Y570" i="4"/>
  <c r="Y114" i="4"/>
  <c r="Y50" i="4"/>
  <c r="Y571" i="4"/>
  <c r="Y49" i="4"/>
  <c r="Y572" i="4"/>
  <c r="Y573" i="4"/>
  <c r="Y574" i="4"/>
  <c r="Y51" i="4"/>
  <c r="Y115" i="4"/>
  <c r="Y575" i="4"/>
  <c r="Y576" i="4"/>
  <c r="Y577" i="4"/>
  <c r="Y347" i="4"/>
  <c r="Y178" i="4"/>
  <c r="Y250" i="4"/>
  <c r="Y246" i="4"/>
  <c r="Y348" i="4"/>
  <c r="Y242" i="4"/>
  <c r="Y578" i="4"/>
  <c r="Y579" i="4"/>
  <c r="Y441" i="4"/>
  <c r="Y60" i="4"/>
  <c r="Y580" i="4"/>
  <c r="Y174" i="4"/>
  <c r="Y98" i="4"/>
  <c r="Y581" i="4"/>
  <c r="Y134" i="4"/>
  <c r="Y582" i="4"/>
  <c r="Y583" i="4"/>
  <c r="Y290" i="4"/>
  <c r="Y277" i="4"/>
  <c r="Y286" i="4"/>
  <c r="Y283" i="4"/>
  <c r="Y265" i="4"/>
  <c r="Y269" i="4"/>
  <c r="Y288" i="4"/>
  <c r="Y285" i="4"/>
  <c r="Y327" i="4"/>
  <c r="Y110" i="4"/>
  <c r="Y349" i="4"/>
  <c r="Y350" i="4"/>
  <c r="Y328" i="4"/>
  <c r="Y239" i="4"/>
  <c r="Y351" i="4"/>
  <c r="Y584" i="4"/>
  <c r="Y585" i="4"/>
  <c r="Y586" i="4"/>
  <c r="Y587" i="4"/>
  <c r="Y588" i="4"/>
  <c r="Y135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79" i="4"/>
  <c r="Y604" i="4"/>
  <c r="Y605" i="4"/>
  <c r="Y7" i="4"/>
  <c r="Y82" i="4"/>
  <c r="Y73" i="4"/>
  <c r="Y606" i="4"/>
  <c r="Y80" i="4"/>
  <c r="Y44" i="4"/>
  <c r="Y74" i="4"/>
  <c r="Y607" i="4"/>
  <c r="Y608" i="4"/>
  <c r="Y164" i="4"/>
  <c r="Y609" i="4"/>
  <c r="Y610" i="4"/>
  <c r="Y611" i="4"/>
  <c r="Y612" i="4"/>
  <c r="Y613" i="4"/>
  <c r="Y42" i="4"/>
  <c r="Y614" i="4"/>
  <c r="Y45" i="4"/>
  <c r="Y615" i="4"/>
  <c r="Y616" i="4"/>
  <c r="Y46" i="4"/>
  <c r="Y161" i="4"/>
  <c r="Y96" i="4"/>
  <c r="Y617" i="4"/>
  <c r="Y99" i="4"/>
  <c r="Y618" i="4"/>
  <c r="Y619" i="4"/>
  <c r="Y620" i="4"/>
  <c r="Y621" i="4"/>
  <c r="Y622" i="4"/>
  <c r="Y416" i="4"/>
  <c r="Y623" i="4"/>
  <c r="Y624" i="4"/>
  <c r="Y442" i="4"/>
  <c r="Y625" i="4"/>
  <c r="Y626" i="4"/>
  <c r="Y627" i="4"/>
  <c r="Y53" i="4"/>
  <c r="Y443" i="4"/>
  <c r="Y444" i="4"/>
  <c r="Y628" i="4"/>
  <c r="Y136" i="4"/>
  <c r="Y445" i="4"/>
  <c r="Y446" i="4"/>
  <c r="Y119" i="4"/>
  <c r="Y54" i="4"/>
  <c r="Y629" i="4"/>
  <c r="Y398" i="4"/>
  <c r="Y447" i="4"/>
  <c r="Y123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337" i="4"/>
  <c r="Y329" i="4"/>
  <c r="Y268" i="4"/>
  <c r="Y338" i="4"/>
  <c r="Y296" i="4"/>
  <c r="Y278" i="4"/>
  <c r="Y282" i="4"/>
  <c r="Y289" i="4"/>
  <c r="Y270" i="4"/>
  <c r="Y299" i="4"/>
  <c r="Y339" i="4"/>
  <c r="Y352" i="4"/>
  <c r="Y291" i="4"/>
  <c r="Y266" i="4"/>
  <c r="Y353" i="4"/>
  <c r="Y315" i="4"/>
  <c r="Y330" i="4"/>
  <c r="Y9" i="4"/>
  <c r="Y650" i="4"/>
  <c r="Y651" i="4"/>
  <c r="Y137" i="4"/>
  <c r="Y30" i="4"/>
  <c r="Y61" i="4"/>
  <c r="Y32" i="4"/>
  <c r="Y165" i="4"/>
  <c r="Y652" i="4"/>
  <c r="Y308" i="4"/>
  <c r="Y100" i="4"/>
  <c r="Y47" i="4"/>
  <c r="Y101" i="4"/>
  <c r="Y102" i="4"/>
  <c r="Y103" i="4"/>
  <c r="Y653" i="4"/>
  <c r="Y48" i="4"/>
  <c r="Y654" i="4"/>
  <c r="Y271" i="4"/>
  <c r="Y279" i="4"/>
  <c r="Y312" i="4"/>
  <c r="Y292" i="4"/>
  <c r="Y403" i="4"/>
  <c r="Y264" i="4"/>
  <c r="Y274" i="4"/>
  <c r="Y384" i="4"/>
  <c r="Y273" i="4"/>
  <c r="Y280" i="4"/>
  <c r="Y4" i="4"/>
  <c r="Y655" i="4"/>
  <c r="Y303" i="4"/>
  <c r="Y656" i="4"/>
  <c r="Y294" i="4"/>
  <c r="Y295" i="4"/>
  <c r="Y404" i="4"/>
  <c r="Y287" i="4"/>
  <c r="Y2" i="4"/>
  <c r="Y305" i="4"/>
  <c r="Y657" i="4"/>
  <c r="Y301" i="4"/>
  <c r="Y284" i="4"/>
  <c r="Y405" i="4"/>
  <c r="Y181" i="4"/>
  <c r="Y354" i="4"/>
  <c r="Y355" i="4"/>
  <c r="Y406" i="4"/>
  <c r="Y417" i="4"/>
  <c r="Y448" i="4"/>
  <c r="Y449" i="4"/>
  <c r="Y658" i="4"/>
  <c r="Y450" i="4"/>
  <c r="Y659" i="4"/>
  <c r="Y418" i="4"/>
  <c r="Y300" i="4"/>
  <c r="Y182" i="4"/>
  <c r="Y660" i="4"/>
  <c r="Y661" i="4"/>
  <c r="Y138" i="4"/>
  <c r="Y662" i="4"/>
  <c r="Y663" i="4"/>
  <c r="Y664" i="4"/>
  <c r="Y139" i="4"/>
  <c r="Y665" i="4"/>
  <c r="Y451" i="4"/>
  <c r="Y666" i="4"/>
  <c r="Y667" i="4"/>
  <c r="Y62" i="4"/>
  <c r="Y668" i="4"/>
  <c r="Y140" i="4"/>
  <c r="Y154" i="4"/>
  <c r="Y63" i="4"/>
  <c r="Y407" i="4"/>
  <c r="Y385" i="4"/>
  <c r="Y669" i="4"/>
  <c r="Y392" i="4"/>
  <c r="Y252" i="4"/>
  <c r="Y670" i="4"/>
  <c r="Y419" i="4"/>
  <c r="Y420" i="4"/>
  <c r="Y393" i="4"/>
  <c r="Y671" i="4"/>
  <c r="Y83" i="4"/>
  <c r="Y452" i="4"/>
  <c r="Y672" i="4"/>
  <c r="Y166" i="4"/>
  <c r="Y673" i="4"/>
  <c r="Y674" i="4"/>
  <c r="Y675" i="4"/>
  <c r="Y676" i="4"/>
  <c r="Y677" i="4"/>
  <c r="Y167" i="4"/>
  <c r="Y678" i="4"/>
  <c r="Y679" i="4"/>
  <c r="Y680" i="4"/>
  <c r="Y681" i="4"/>
  <c r="Y682" i="4"/>
  <c r="Y306" i="4"/>
  <c r="Y683" i="4"/>
  <c r="Y684" i="4"/>
  <c r="Y685" i="4"/>
  <c r="Y124" i="4"/>
  <c r="Y77" i="4"/>
  <c r="Y356" i="4"/>
  <c r="Y357" i="4"/>
  <c r="Y340" i="4"/>
  <c r="Y358" i="4"/>
  <c r="Y341" i="4"/>
  <c r="Y235" i="4"/>
  <c r="Y241" i="4"/>
  <c r="Y238" i="4"/>
  <c r="Y686" i="4"/>
  <c r="Y233" i="4"/>
  <c r="Y687" i="4"/>
  <c r="Y688" i="4"/>
  <c r="Y421" i="4"/>
  <c r="Y245" i="4"/>
  <c r="Y253" i="4"/>
  <c r="Y255" i="4"/>
  <c r="Y689" i="4"/>
  <c r="Y236" i="4"/>
  <c r="Y234" i="4"/>
  <c r="Y690" i="4"/>
  <c r="Y386" i="4"/>
  <c r="Y394" i="4"/>
  <c r="Y395" i="4"/>
  <c r="Y408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214" i="4"/>
  <c r="Y195" i="4"/>
  <c r="Y208" i="4"/>
  <c r="Y189" i="4"/>
  <c r="Y190" i="4"/>
  <c r="Y201" i="4"/>
  <c r="Y202" i="4"/>
  <c r="Y191" i="4"/>
  <c r="Y203" i="4"/>
  <c r="Y213" i="4"/>
  <c r="Y220" i="4"/>
  <c r="Y204" i="4"/>
  <c r="Y197" i="4"/>
  <c r="Y215" i="4"/>
  <c r="Y221" i="4"/>
  <c r="Y216" i="4"/>
  <c r="Y192" i="4"/>
  <c r="Y185" i="4"/>
  <c r="Y198" i="4"/>
  <c r="Y188" i="4"/>
  <c r="Y200" i="4"/>
  <c r="Y205" i="4"/>
  <c r="Y209" i="4"/>
  <c r="Y206" i="4"/>
  <c r="Y210" i="4"/>
  <c r="Y186" i="4"/>
  <c r="Y211" i="4"/>
  <c r="Y217" i="4"/>
  <c r="Y218" i="4"/>
  <c r="Y207" i="4"/>
  <c r="Y222" i="4"/>
  <c r="Y223" i="4"/>
  <c r="Y193" i="4"/>
  <c r="Y196" i="4"/>
  <c r="Y187" i="4"/>
  <c r="Y219" i="4"/>
  <c r="Y212" i="4"/>
  <c r="Y199" i="4"/>
  <c r="Y194" i="4"/>
  <c r="Y704" i="4"/>
  <c r="Y705" i="4"/>
  <c r="Y706" i="4"/>
  <c r="Y707" i="4"/>
  <c r="Y708" i="4"/>
  <c r="Y709" i="4"/>
  <c r="Y710" i="4"/>
  <c r="Y224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422" i="4"/>
  <c r="Y64" i="4"/>
  <c r="Y733" i="4"/>
  <c r="Y423" i="4"/>
  <c r="Y424" i="4"/>
  <c r="Y409" i="4"/>
  <c r="Y29" i="4"/>
  <c r="Y399" i="4"/>
  <c r="Y734" i="4"/>
  <c r="Y387" i="4"/>
  <c r="Y425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359" i="4"/>
  <c r="Y388" i="4"/>
  <c r="Y400" i="4"/>
  <c r="Y396" i="4"/>
  <c r="Y426" i="4"/>
  <c r="Y389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762" i="4"/>
  <c r="Y763" i="4"/>
  <c r="Y764" i="4"/>
  <c r="Y765" i="4"/>
  <c r="Y766" i="4"/>
  <c r="Y767" i="4"/>
  <c r="Y768" i="4"/>
  <c r="Y769" i="4"/>
  <c r="Y770" i="4"/>
  <c r="Y771" i="4"/>
  <c r="Y772" i="4"/>
  <c r="Y773" i="4"/>
  <c r="Y774" i="4"/>
  <c r="Y775" i="4"/>
  <c r="Y776" i="4"/>
  <c r="Y777" i="4"/>
  <c r="Y20" i="4"/>
  <c r="Y778" i="4"/>
  <c r="Y118" i="4"/>
  <c r="Y779" i="4"/>
  <c r="Y780" i="4"/>
  <c r="Y781" i="4"/>
  <c r="Y782" i="4"/>
  <c r="Y260" i="4"/>
  <c r="Y453" i="4"/>
  <c r="Y454" i="4"/>
  <c r="Y783" i="4"/>
  <c r="Y455" i="4"/>
  <c r="Y784" i="4"/>
  <c r="Y785" i="4"/>
  <c r="Y786" i="4"/>
  <c r="Y787" i="4"/>
  <c r="Y788" i="4"/>
  <c r="Y789" i="4"/>
  <c r="Y456" i="4"/>
  <c r="Y790" i="4"/>
  <c r="Y791" i="4"/>
  <c r="Y97" i="4"/>
  <c r="Y792" i="4"/>
  <c r="Y793" i="4"/>
  <c r="Y104" i="4"/>
  <c r="Y105" i="4"/>
  <c r="Y794" i="4"/>
  <c r="Y106" i="4"/>
  <c r="Y795" i="4"/>
  <c r="Y796" i="4"/>
  <c r="Y397" i="4"/>
  <c r="Y427" i="4"/>
  <c r="Y797" i="4"/>
  <c r="Y798" i="4"/>
  <c r="Y799" i="4"/>
  <c r="Y800" i="4"/>
  <c r="Y801" i="4"/>
  <c r="Y802" i="4"/>
  <c r="Y803" i="4"/>
  <c r="Y804" i="4"/>
  <c r="Y805" i="4"/>
  <c r="Y38" i="4"/>
  <c r="Y806" i="4"/>
  <c r="Y807" i="4"/>
  <c r="Y808" i="4"/>
  <c r="Y8" i="4"/>
  <c r="Y155" i="4"/>
  <c r="Y809" i="4"/>
  <c r="Y810" i="4"/>
  <c r="Y225" i="4"/>
  <c r="Y811" i="4"/>
  <c r="Y812" i="4"/>
  <c r="Y813" i="4"/>
  <c r="Y428" i="4"/>
  <c r="Y381" i="4"/>
  <c r="Y814" i="4"/>
  <c r="Y815" i="4"/>
  <c r="Y816" i="4"/>
  <c r="Y817" i="4"/>
  <c r="Y818" i="4"/>
  <c r="Y819" i="4"/>
  <c r="Y820" i="4"/>
  <c r="Y821" i="4"/>
  <c r="Y822" i="4"/>
  <c r="Y823" i="4"/>
  <c r="Y226" i="4"/>
  <c r="Y227" i="4"/>
  <c r="Y824" i="4"/>
  <c r="Y825" i="4"/>
  <c r="Y382" i="4"/>
  <c r="Y826" i="4"/>
  <c r="Y463" i="4"/>
  <c r="Y827" i="4"/>
  <c r="Y828" i="4"/>
  <c r="Y829" i="4"/>
  <c r="Y830" i="4"/>
  <c r="Y831" i="4"/>
  <c r="Y383" i="4"/>
  <c r="Y152" i="4"/>
  <c r="Y832" i="4"/>
  <c r="Y833" i="4"/>
  <c r="Y834" i="4"/>
  <c r="Y835" i="4"/>
  <c r="Y836" i="4"/>
  <c r="Y837" i="4"/>
  <c r="Y838" i="4"/>
  <c r="Y151" i="4"/>
  <c r="Y839" i="4"/>
  <c r="Y840" i="4"/>
  <c r="Y153" i="4"/>
  <c r="Y841" i="4"/>
  <c r="Y390" i="4"/>
  <c r="Y429" i="4"/>
  <c r="Y410" i="4"/>
  <c r="Y411" i="4"/>
  <c r="Y430" i="4"/>
  <c r="Y431" i="4"/>
  <c r="Y412" i="4"/>
  <c r="Y432" i="4"/>
  <c r="Y5" i="4"/>
  <c r="Y433" i="4"/>
  <c r="Y6" i="4"/>
  <c r="Y413" i="4"/>
  <c r="Y414" i="4"/>
  <c r="Y842" i="4"/>
  <c r="Y843" i="4"/>
  <c r="Y844" i="4"/>
  <c r="Y845" i="4"/>
  <c r="Y846" i="4"/>
  <c r="Y847" i="4"/>
  <c r="Y848" i="4"/>
  <c r="Y849" i="4"/>
  <c r="Y850" i="4"/>
  <c r="Y851" i="4"/>
  <c r="Y852" i="4"/>
  <c r="Y853" i="4"/>
  <c r="Y854" i="4"/>
  <c r="Y855" i="4"/>
  <c r="Y856" i="4"/>
  <c r="Y857" i="4"/>
  <c r="Y858" i="4"/>
  <c r="Y237" i="4"/>
  <c r="Y179" i="4"/>
  <c r="Y360" i="4"/>
  <c r="Y247" i="4"/>
  <c r="Y361" i="4"/>
  <c r="Y28" i="4"/>
  <c r="Y94" i="4"/>
  <c r="Y248" i="4"/>
  <c r="Y177" i="4"/>
  <c r="Y176" i="4"/>
  <c r="Y256" i="4"/>
  <c r="Y859" i="4"/>
  <c r="Y860" i="4"/>
  <c r="Y861" i="4"/>
  <c r="Y862" i="4"/>
  <c r="Y863" i="4"/>
  <c r="Y864" i="4"/>
  <c r="Y865" i="4"/>
  <c r="Y866" i="4"/>
  <c r="Y867" i="4"/>
  <c r="Y261" i="4"/>
  <c r="Y262" i="4"/>
  <c r="Y868" i="4"/>
  <c r="Y869" i="4"/>
  <c r="Y870" i="4"/>
  <c r="Y871" i="4"/>
  <c r="Y872" i="4"/>
  <c r="Y873" i="4"/>
  <c r="Y874" i="4"/>
  <c r="Y875" i="4"/>
  <c r="Y876" i="4"/>
  <c r="Y877" i="4"/>
  <c r="Y878" i="4"/>
  <c r="Y879" i="4"/>
  <c r="Y880" i="4"/>
  <c r="Y881" i="4"/>
  <c r="Y321" i="4"/>
  <c r="Y240" i="4"/>
  <c r="Y251" i="4"/>
  <c r="Y331" i="4"/>
  <c r="Y116" i="4"/>
  <c r="Y117" i="4"/>
  <c r="Y882" i="4"/>
  <c r="Y883" i="4"/>
  <c r="Y884" i="4"/>
  <c r="Y885" i="4"/>
  <c r="Y886" i="4"/>
  <c r="Y887" i="4"/>
  <c r="Y141" i="4"/>
  <c r="Y888" i="4"/>
  <c r="Y889" i="4"/>
  <c r="Y890" i="4"/>
  <c r="Y891" i="4"/>
  <c r="Y892" i="4"/>
  <c r="Y893" i="4"/>
  <c r="Y894" i="4"/>
  <c r="Y895" i="4"/>
  <c r="Y84" i="4"/>
  <c r="Y896" i="4"/>
  <c r="Y897" i="4"/>
  <c r="Y85" i="4"/>
  <c r="Y86" i="4"/>
  <c r="Y39" i="4"/>
  <c r="Y87" i="4"/>
  <c r="Y898" i="4"/>
  <c r="Y899" i="4"/>
  <c r="Y168" i="4"/>
  <c r="Y169" i="4"/>
  <c r="Y170" i="4"/>
  <c r="Y171" i="4"/>
  <c r="Y88" i="4"/>
  <c r="Y900" i="4"/>
  <c r="Y89" i="4"/>
  <c r="Y172" i="4"/>
  <c r="Y40" i="4"/>
  <c r="Y901" i="4"/>
  <c r="Y902" i="4"/>
  <c r="Y903" i="4"/>
  <c r="Y904" i="4"/>
  <c r="Y905" i="4"/>
  <c r="Y906" i="4"/>
  <c r="Y907" i="4"/>
  <c r="Y13" i="4"/>
  <c r="Y16" i="4"/>
  <c r="Y19" i="4"/>
  <c r="Y908" i="4"/>
  <c r="Y18" i="4"/>
  <c r="Y909" i="4"/>
  <c r="Y17" i="4"/>
  <c r="Y24" i="4"/>
  <c r="Y910" i="4"/>
  <c r="Y911" i="4"/>
  <c r="Y912" i="4"/>
  <c r="Y21" i="4"/>
  <c r="Y156" i="4"/>
  <c r="Y65" i="4"/>
  <c r="Y913" i="4"/>
  <c r="Y142" i="4"/>
  <c r="Y914" i="4"/>
  <c r="Y128" i="4"/>
  <c r="Y58" i="4"/>
  <c r="Y915" i="4"/>
  <c r="Y183" i="4"/>
  <c r="Y916" i="4"/>
  <c r="Y10" i="4"/>
  <c r="Y157" i="4"/>
  <c r="Y81" i="4"/>
  <c r="Y158" i="4"/>
  <c r="Y143" i="4"/>
  <c r="Y917" i="4"/>
  <c r="Y184" i="4"/>
  <c r="Y144" i="4"/>
  <c r="Y129" i="4"/>
  <c r="Y145" i="4"/>
  <c r="Y918" i="4"/>
  <c r="Y55" i="4"/>
  <c r="Y919" i="4"/>
  <c r="Y33" i="4"/>
  <c r="Y66" i="4"/>
  <c r="Y920" i="4"/>
  <c r="Y67" i="4"/>
  <c r="Y68" i="4"/>
  <c r="Y90" i="4"/>
  <c r="Y146" i="4"/>
  <c r="Y69" i="4"/>
  <c r="Y34" i="4"/>
  <c r="Y921" i="4"/>
  <c r="Y231" i="4"/>
  <c r="Y332" i="4"/>
  <c r="Y316" i="4"/>
  <c r="Y230" i="4"/>
  <c r="Y229" i="4"/>
  <c r="Y362" i="4"/>
  <c r="Y228" i="4"/>
  <c r="Y232" i="4"/>
  <c r="Y249" i="4"/>
  <c r="Y333" i="4"/>
  <c r="Y257" i="4"/>
  <c r="Y322" i="4"/>
  <c r="Y244" i="4"/>
  <c r="Y363" i="4"/>
  <c r="Y364" i="4"/>
  <c r="Y365" i="4"/>
  <c r="Y243" i="4"/>
  <c r="Y366" i="4"/>
  <c r="Y367" i="4"/>
  <c r="Y368" i="4"/>
  <c r="Y147" i="4"/>
  <c r="Y457" i="4"/>
  <c r="Y922" i="4"/>
  <c r="Y923" i="4"/>
  <c r="Y130" i="4"/>
  <c r="Y148" i="4"/>
  <c r="Y131" i="4"/>
  <c r="Y924" i="4"/>
  <c r="Y132" i="4"/>
  <c r="Y369" i="4"/>
  <c r="Y370" i="4"/>
  <c r="Y371" i="4"/>
  <c r="Y95" i="4"/>
  <c r="Y372" i="4"/>
  <c r="Y373" i="4"/>
  <c r="Y374" i="4"/>
  <c r="Y925" i="4"/>
  <c r="Y926" i="4"/>
  <c r="Y434" i="4"/>
  <c r="Y927" i="4"/>
  <c r="Y175" i="4"/>
  <c r="Y928" i="4"/>
  <c r="Y435" i="4"/>
  <c r="Y458" i="4"/>
  <c r="Y3" i="4"/>
  <c r="Y307" i="4"/>
  <c r="Y929" i="4"/>
  <c r="Y930" i="4"/>
  <c r="Y70" i="4"/>
  <c r="Y931" i="4"/>
  <c r="Y304" i="4"/>
  <c r="Y35" i="4"/>
  <c r="Y302" i="4"/>
  <c r="Y932" i="4"/>
  <c r="Y933" i="4"/>
  <c r="Y934" i="4"/>
  <c r="Y107" i="4"/>
  <c r="Y935" i="4"/>
  <c r="Y108" i="4"/>
  <c r="Y936" i="4"/>
  <c r="Y937" i="4"/>
  <c r="Y938" i="4"/>
  <c r="Y109" i="4"/>
  <c r="Y939" i="4"/>
  <c r="Y940" i="4"/>
  <c r="Y149" i="4"/>
  <c r="Y91" i="4"/>
  <c r="Y59" i="4"/>
  <c r="Y71" i="4"/>
  <c r="Y92" i="4"/>
  <c r="Y72" i="4"/>
  <c r="Y941" i="4"/>
  <c r="Y942" i="4"/>
  <c r="Y57" i="4"/>
  <c r="Y943" i="4"/>
  <c r="Y125" i="4"/>
  <c r="Y944" i="4"/>
  <c r="Y41" i="4"/>
  <c r="Y945" i="4"/>
  <c r="Y946" i="4"/>
  <c r="Y947" i="4"/>
  <c r="Y25" i="4"/>
  <c r="Y26" i="4"/>
  <c r="Y948" i="4"/>
  <c r="Y949" i="4"/>
  <c r="Y27" i="4"/>
  <c r="Y36" i="4"/>
  <c r="Y78" i="4"/>
  <c r="Y950" i="4"/>
  <c r="Y951" i="4"/>
  <c r="Y162" i="4"/>
  <c r="Y37" i="4"/>
  <c r="Y952" i="4"/>
  <c r="Y159" i="4"/>
  <c r="Y293" i="4"/>
  <c r="Y275" i="4"/>
  <c r="Y298" i="4"/>
  <c r="Y267" i="4"/>
  <c r="Y281" i="4"/>
  <c r="Y272" i="4"/>
  <c r="Y297" i="4"/>
  <c r="Y276" i="4"/>
  <c r="Y953" i="4"/>
  <c r="Y954" i="4"/>
  <c r="Y955" i="4"/>
  <c r="Y956" i="4"/>
  <c r="Y957" i="4"/>
  <c r="Y958" i="4"/>
  <c r="Y375" i="4"/>
  <c r="Y376" i="4"/>
  <c r="Y334" i="4"/>
  <c r="Y377" i="4"/>
  <c r="Y323" i="4"/>
  <c r="Y317" i="4"/>
  <c r="Y378" i="4"/>
  <c r="Y379" i="4"/>
  <c r="Y314" i="4"/>
  <c r="Y380" i="4"/>
  <c r="Y335" i="4"/>
  <c r="Y336" i="4"/>
  <c r="Y324" i="4"/>
  <c r="Y150" i="4"/>
  <c r="Y959" i="4"/>
  <c r="Y960" i="4"/>
  <c r="Y75" i="4"/>
  <c r="Y76" i="4"/>
  <c r="Y160" i="4"/>
  <c r="Y436" i="4"/>
  <c r="Y31" i="4"/>
  <c r="Y961" i="4"/>
  <c r="Y962" i="4"/>
  <c r="Y963" i="4"/>
  <c r="Y126" i="4"/>
  <c r="Y964" i="4"/>
  <c r="Y459" i="4"/>
  <c r="Y965" i="4"/>
  <c r="Y120" i="4"/>
  <c r="Y966" i="4"/>
  <c r="Y460" i="4"/>
  <c r="Y461" i="4"/>
  <c r="Y462" i="4"/>
  <c r="Y967" i="4"/>
  <c r="Y968" i="4"/>
  <c r="Y969" i="4"/>
  <c r="Y970" i="4"/>
  <c r="Y971" i="4"/>
  <c r="Y972" i="4"/>
  <c r="Y973" i="4"/>
  <c r="Y974" i="4"/>
  <c r="Y464" i="4"/>
  <c r="Z464" i="4"/>
  <c r="X464" i="4"/>
  <c r="W464" i="4"/>
  <c r="V464" i="4"/>
  <c r="B2" i="7"/>
  <c r="C2" i="7" s="1"/>
  <c r="I2" i="7"/>
  <c r="J2" i="7"/>
  <c r="K2" i="7"/>
  <c r="L2" i="7"/>
  <c r="M2" i="7"/>
  <c r="N2" i="7"/>
  <c r="O2" i="7"/>
  <c r="B3" i="7"/>
  <c r="D3" i="7" s="1"/>
  <c r="C3" i="7"/>
  <c r="F3" i="7"/>
  <c r="K3" i="7"/>
  <c r="L3" i="7"/>
  <c r="M3" i="7"/>
  <c r="N3" i="7"/>
  <c r="B4" i="7"/>
  <c r="D4" i="7" s="1"/>
  <c r="F4" i="7"/>
  <c r="G4" i="7"/>
  <c r="H4" i="7"/>
  <c r="I4" i="7"/>
  <c r="J4" i="7"/>
  <c r="K4" i="7"/>
  <c r="N4" i="7"/>
  <c r="O4" i="7"/>
  <c r="B5" i="7"/>
  <c r="H5" i="7" s="1"/>
  <c r="N5" i="7"/>
  <c r="O5" i="7"/>
  <c r="B6" i="7"/>
  <c r="C6" i="7" s="1"/>
  <c r="J6" i="7"/>
  <c r="M6" i="7"/>
  <c r="B7" i="7"/>
  <c r="D7" i="7" s="1"/>
  <c r="I7" i="7"/>
  <c r="J7" i="7"/>
  <c r="K7" i="7"/>
  <c r="O7" i="7"/>
  <c r="B8" i="7"/>
  <c r="G8" i="7" s="1"/>
  <c r="C8" i="7"/>
  <c r="F8" i="7"/>
  <c r="H8" i="7"/>
  <c r="I8" i="7"/>
  <c r="J8" i="7"/>
  <c r="K8" i="7"/>
  <c r="L8" i="7"/>
  <c r="M8" i="7"/>
  <c r="N8" i="7"/>
  <c r="B9" i="7"/>
  <c r="H9" i="7" s="1"/>
  <c r="C9" i="7"/>
  <c r="F9" i="7"/>
  <c r="N9" i="7"/>
  <c r="O9" i="7"/>
  <c r="B10" i="7"/>
  <c r="C10" i="7" s="1"/>
  <c r="D10" i="7"/>
  <c r="J10" i="7"/>
  <c r="L10" i="7"/>
  <c r="M10" i="7"/>
  <c r="O10" i="7"/>
  <c r="B11" i="7"/>
  <c r="D11" i="7" s="1"/>
  <c r="J11" i="7"/>
  <c r="K11" i="7"/>
  <c r="O11" i="7"/>
  <c r="B12" i="7"/>
  <c r="G12" i="7" s="1"/>
  <c r="I12" i="7"/>
  <c r="K12" i="7"/>
  <c r="B13" i="7"/>
  <c r="H13" i="7" s="1"/>
  <c r="C13" i="7"/>
  <c r="E13" i="7"/>
  <c r="F13" i="7"/>
  <c r="G13" i="7"/>
  <c r="J13" i="7"/>
  <c r="K13" i="7"/>
  <c r="M13" i="7"/>
  <c r="N13" i="7"/>
  <c r="O13" i="7"/>
  <c r="B14" i="7"/>
  <c r="C14" i="7" s="1"/>
  <c r="B15" i="7"/>
  <c r="D15" i="7" s="1"/>
  <c r="O15" i="7"/>
  <c r="B16" i="7"/>
  <c r="G16" i="7" s="1"/>
  <c r="C16" i="7"/>
  <c r="I16" i="7"/>
  <c r="J16" i="7"/>
  <c r="K16" i="7"/>
  <c r="L16" i="7"/>
  <c r="B17" i="7"/>
  <c r="H17" i="7" s="1"/>
  <c r="E17" i="7"/>
  <c r="F17" i="7"/>
  <c r="G17" i="7"/>
  <c r="J17" i="7"/>
  <c r="N17" i="7"/>
  <c r="O17" i="7"/>
  <c r="B18" i="7"/>
  <c r="C18" i="7" s="1"/>
  <c r="D18" i="7"/>
  <c r="G18" i="7"/>
  <c r="M18" i="7"/>
  <c r="O18" i="7"/>
  <c r="B19" i="7"/>
  <c r="D19" i="7" s="1"/>
  <c r="C19" i="7"/>
  <c r="O19" i="7"/>
  <c r="B20" i="7"/>
  <c r="G20" i="7" s="1"/>
  <c r="B21" i="7"/>
  <c r="H21" i="7" s="1"/>
  <c r="F21" i="7"/>
  <c r="G21" i="7"/>
  <c r="J21" i="7"/>
  <c r="K21" i="7"/>
  <c r="M21" i="7"/>
  <c r="N21" i="7"/>
  <c r="O21" i="7"/>
  <c r="B22" i="7"/>
  <c r="C22" i="7" s="1"/>
  <c r="D22" i="7"/>
  <c r="E22" i="7"/>
  <c r="G22" i="7"/>
  <c r="H22" i="7"/>
  <c r="J22" i="7"/>
  <c r="L22" i="7"/>
  <c r="M22" i="7"/>
  <c r="O22" i="7"/>
  <c r="B23" i="7"/>
  <c r="D23" i="7" s="1"/>
  <c r="B24" i="7"/>
  <c r="G24" i="7" s="1"/>
  <c r="C24" i="7"/>
  <c r="K24" i="7"/>
  <c r="L24" i="7"/>
  <c r="B25" i="7"/>
  <c r="H25" i="7" s="1"/>
  <c r="F25" i="7"/>
  <c r="G25" i="7"/>
  <c r="J25" i="7"/>
  <c r="K25" i="7"/>
  <c r="M25" i="7"/>
  <c r="N25" i="7"/>
  <c r="O25" i="7"/>
  <c r="B26" i="7"/>
  <c r="C26" i="7" s="1"/>
  <c r="D26" i="7"/>
  <c r="E26" i="7"/>
  <c r="G26" i="7"/>
  <c r="H26" i="7"/>
  <c r="I26" i="7"/>
  <c r="J26" i="7"/>
  <c r="M26" i="7"/>
  <c r="O26" i="7"/>
  <c r="B27" i="7"/>
  <c r="D27" i="7" s="1"/>
  <c r="C27" i="7"/>
  <c r="B28" i="7"/>
  <c r="G28" i="7" s="1"/>
  <c r="C28" i="7"/>
  <c r="D28" i="7"/>
  <c r="K28" i="7"/>
  <c r="L28" i="7"/>
  <c r="M28" i="7"/>
  <c r="N28" i="7"/>
  <c r="B29" i="7"/>
  <c r="H29" i="7" s="1"/>
  <c r="G29" i="7"/>
  <c r="J29" i="7"/>
  <c r="K29" i="7"/>
  <c r="N29" i="7"/>
  <c r="B30" i="7"/>
  <c r="C30" i="7" s="1"/>
  <c r="D30" i="7"/>
  <c r="E30" i="7"/>
  <c r="G30" i="7"/>
  <c r="H30" i="7"/>
  <c r="I30" i="7"/>
  <c r="J30" i="7"/>
  <c r="L30" i="7"/>
  <c r="M30" i="7"/>
  <c r="N30" i="7"/>
  <c r="O30" i="7"/>
  <c r="B31" i="7"/>
  <c r="D31" i="7" s="1"/>
  <c r="C31" i="7"/>
  <c r="B32" i="7"/>
  <c r="F32" i="7" s="1"/>
  <c r="C32" i="7"/>
  <c r="D32" i="7"/>
  <c r="L32" i="7"/>
  <c r="M32" i="7"/>
  <c r="N32" i="7"/>
  <c r="B33" i="7"/>
  <c r="H33" i="7" s="1"/>
  <c r="J33" i="7"/>
  <c r="K33" i="7"/>
  <c r="M33" i="7"/>
  <c r="N33" i="7"/>
  <c r="O33" i="7"/>
  <c r="B34" i="7"/>
  <c r="C34" i="7" s="1"/>
  <c r="G34" i="7"/>
  <c r="H34" i="7"/>
  <c r="I34" i="7"/>
  <c r="J34" i="7"/>
  <c r="L34" i="7"/>
  <c r="M34" i="7"/>
  <c r="N34" i="7"/>
  <c r="O34" i="7"/>
  <c r="B35" i="7"/>
  <c r="C35" i="7" s="1"/>
  <c r="I35" i="7"/>
  <c r="J35" i="7"/>
  <c r="B36" i="7"/>
  <c r="F36" i="7" s="1"/>
  <c r="H36" i="7"/>
  <c r="I36" i="7"/>
  <c r="J36" i="7"/>
  <c r="K36" i="7"/>
  <c r="L36" i="7"/>
  <c r="M36" i="7"/>
  <c r="N36" i="7"/>
  <c r="B37" i="7"/>
  <c r="H37" i="7" s="1"/>
  <c r="C37" i="7"/>
  <c r="E37" i="7"/>
  <c r="F37" i="7"/>
  <c r="G37" i="7"/>
  <c r="J37" i="7"/>
  <c r="K37" i="7"/>
  <c r="M37" i="7"/>
  <c r="N37" i="7"/>
  <c r="O37" i="7"/>
  <c r="B38" i="7"/>
  <c r="C38" i="7" s="1"/>
  <c r="D38" i="7"/>
  <c r="L38" i="7"/>
  <c r="M38" i="7"/>
  <c r="B39" i="7"/>
  <c r="C39" i="7" s="1"/>
  <c r="J39" i="7"/>
  <c r="O39" i="7"/>
  <c r="B40" i="7"/>
  <c r="F40" i="7" s="1"/>
  <c r="C40" i="7"/>
  <c r="L40" i="7"/>
  <c r="M40" i="7"/>
  <c r="B41" i="7"/>
  <c r="H41" i="7" s="1"/>
  <c r="J41" i="7"/>
  <c r="K41" i="7"/>
  <c r="N41" i="7"/>
  <c r="O41" i="7"/>
  <c r="B42" i="7"/>
  <c r="C42" i="7" s="1"/>
  <c r="F42" i="7"/>
  <c r="G42" i="7"/>
  <c r="I42" i="7"/>
  <c r="J42" i="7"/>
  <c r="L42" i="7"/>
  <c r="M42" i="7"/>
  <c r="N42" i="7"/>
  <c r="O42" i="7"/>
  <c r="B43" i="7"/>
  <c r="C43" i="7" s="1"/>
  <c r="B44" i="7"/>
  <c r="G44" i="7" s="1"/>
  <c r="D44" i="7"/>
  <c r="E44" i="7"/>
  <c r="H44" i="7"/>
  <c r="I44" i="7"/>
  <c r="J44" i="7"/>
  <c r="K44" i="7"/>
  <c r="M44" i="7"/>
  <c r="N44" i="7"/>
  <c r="B45" i="7"/>
  <c r="G45" i="7" s="1"/>
  <c r="J45" i="7"/>
  <c r="M45" i="7"/>
  <c r="N45" i="7"/>
  <c r="O45" i="7"/>
  <c r="B46" i="7"/>
  <c r="C46" i="7" s="1"/>
  <c r="G46" i="7"/>
  <c r="I46" i="7"/>
  <c r="J46" i="7"/>
  <c r="L46" i="7"/>
  <c r="M46" i="7"/>
  <c r="N46" i="7"/>
  <c r="O46" i="7"/>
  <c r="B47" i="7"/>
  <c r="C47" i="7" s="1"/>
  <c r="I47" i="7"/>
  <c r="J47" i="7"/>
  <c r="O47" i="7"/>
  <c r="B48" i="7"/>
  <c r="F48" i="7" s="1"/>
  <c r="D48" i="7"/>
  <c r="H48" i="7"/>
  <c r="I48" i="7"/>
  <c r="K48" i="7"/>
  <c r="L48" i="7"/>
  <c r="M48" i="7"/>
  <c r="N48" i="7"/>
  <c r="B49" i="7"/>
  <c r="C49" i="7" s="1"/>
  <c r="K49" i="7"/>
  <c r="N49" i="7"/>
  <c r="O49" i="7"/>
  <c r="B50" i="7"/>
  <c r="C50" i="7" s="1"/>
  <c r="D50" i="7"/>
  <c r="E50" i="7"/>
  <c r="G50" i="7"/>
  <c r="I50" i="7"/>
  <c r="J50" i="7"/>
  <c r="L50" i="7"/>
  <c r="M50" i="7"/>
  <c r="N50" i="7"/>
  <c r="O50" i="7"/>
  <c r="B51" i="7"/>
  <c r="C51" i="7" s="1"/>
  <c r="G51" i="7"/>
  <c r="I51" i="7"/>
  <c r="J51" i="7"/>
  <c r="N51" i="7"/>
  <c r="O51" i="7"/>
  <c r="B52" i="7"/>
  <c r="F52" i="7" s="1"/>
  <c r="E52" i="7"/>
  <c r="H52" i="7"/>
  <c r="I52" i="7"/>
  <c r="K52" i="7"/>
  <c r="L52" i="7"/>
  <c r="M52" i="7"/>
  <c r="B53" i="7"/>
  <c r="F53" i="7" s="1"/>
  <c r="C53" i="7"/>
  <c r="K53" i="7"/>
  <c r="L53" i="7"/>
  <c r="O53" i="7"/>
  <c r="B54" i="7"/>
  <c r="H54" i="7" s="1"/>
  <c r="O54" i="7"/>
  <c r="B55" i="7"/>
  <c r="F55" i="7" s="1"/>
  <c r="B56" i="7"/>
  <c r="D56" i="7" s="1"/>
  <c r="E56" i="7"/>
  <c r="F56" i="7"/>
  <c r="G56" i="7"/>
  <c r="K56" i="7"/>
  <c r="M56" i="7"/>
  <c r="N56" i="7"/>
  <c r="B57" i="7"/>
  <c r="F57" i="7" s="1"/>
  <c r="C57" i="7"/>
  <c r="K57" i="7"/>
  <c r="L57" i="7"/>
  <c r="B58" i="7"/>
  <c r="H58" i="7" s="1"/>
  <c r="O58" i="7"/>
  <c r="B59" i="7"/>
  <c r="F59" i="7" s="1"/>
  <c r="B60" i="7"/>
  <c r="D60" i="7" s="1"/>
  <c r="E60" i="7"/>
  <c r="F60" i="7"/>
  <c r="J60" i="7"/>
  <c r="K60" i="7"/>
  <c r="M60" i="7"/>
  <c r="O60" i="7"/>
  <c r="B61" i="7"/>
  <c r="F61" i="7" s="1"/>
  <c r="B62" i="7"/>
  <c r="H62" i="7" s="1"/>
  <c r="J62" i="7"/>
  <c r="O62" i="7"/>
  <c r="B63" i="7"/>
  <c r="D63" i="7" s="1"/>
  <c r="F63" i="7"/>
  <c r="H63" i="7"/>
  <c r="I63" i="7"/>
  <c r="J63" i="7"/>
  <c r="L63" i="7"/>
  <c r="M63" i="7"/>
  <c r="N63" i="7"/>
  <c r="B64" i="7"/>
  <c r="D64" i="7" s="1"/>
  <c r="C64" i="7"/>
  <c r="N64" i="7"/>
  <c r="O64" i="7"/>
  <c r="B65" i="7"/>
  <c r="F65" i="7" s="1"/>
  <c r="G65" i="7"/>
  <c r="I65" i="7"/>
  <c r="J65" i="7"/>
  <c r="K65" i="7"/>
  <c r="M65" i="7"/>
  <c r="N65" i="7"/>
  <c r="O65" i="7"/>
  <c r="B66" i="7"/>
  <c r="H66" i="7" s="1"/>
  <c r="G66" i="7"/>
  <c r="J66" i="7"/>
  <c r="O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B68" i="7"/>
  <c r="D68" i="7" s="1"/>
  <c r="G2" i="6"/>
  <c r="H2" i="6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G68" i="6"/>
  <c r="H68" i="6"/>
  <c r="G69" i="6"/>
  <c r="H69" i="6"/>
  <c r="G70" i="6"/>
  <c r="H70" i="6"/>
  <c r="G71" i="6"/>
  <c r="H71" i="6"/>
  <c r="G72" i="6"/>
  <c r="H72" i="6"/>
  <c r="G73" i="6"/>
  <c r="H73" i="6"/>
  <c r="G74" i="6"/>
  <c r="H74" i="6"/>
  <c r="G75" i="6"/>
  <c r="H75" i="6"/>
  <c r="G76" i="6"/>
  <c r="H76" i="6"/>
  <c r="G77" i="6"/>
  <c r="H77" i="6"/>
  <c r="G78" i="6"/>
  <c r="H78" i="6"/>
  <c r="G79" i="6"/>
  <c r="H79" i="6"/>
  <c r="G80" i="6"/>
  <c r="H80" i="6"/>
  <c r="G81" i="6"/>
  <c r="H81" i="6"/>
  <c r="G82" i="6"/>
  <c r="H82" i="6"/>
  <c r="G83" i="6"/>
  <c r="H83" i="6"/>
  <c r="G84" i="6"/>
  <c r="H84" i="6"/>
  <c r="G85" i="6"/>
  <c r="H85" i="6"/>
  <c r="G86" i="6"/>
  <c r="H86" i="6"/>
  <c r="G87" i="6"/>
  <c r="H87" i="6"/>
  <c r="G88" i="6"/>
  <c r="H88" i="6"/>
  <c r="G89" i="6"/>
  <c r="H89" i="6"/>
  <c r="G90" i="6"/>
  <c r="H90" i="6"/>
  <c r="G91" i="6"/>
  <c r="H91" i="6"/>
  <c r="G92" i="6"/>
  <c r="H92" i="6"/>
  <c r="G93" i="6"/>
  <c r="H93" i="6"/>
  <c r="G94" i="6"/>
  <c r="H94" i="6"/>
  <c r="G95" i="6"/>
  <c r="H95" i="6"/>
  <c r="G96" i="6"/>
  <c r="H96" i="6"/>
  <c r="G97" i="6"/>
  <c r="H97" i="6"/>
  <c r="G98" i="6"/>
  <c r="H98" i="6"/>
  <c r="G99" i="6"/>
  <c r="H99" i="6"/>
  <c r="G100" i="6"/>
  <c r="H100" i="6"/>
  <c r="G101" i="6"/>
  <c r="H101" i="6"/>
  <c r="G102" i="6"/>
  <c r="H102" i="6"/>
  <c r="G103" i="6"/>
  <c r="H103" i="6"/>
  <c r="G104" i="6"/>
  <c r="H104" i="6"/>
  <c r="G105" i="6"/>
  <c r="H105" i="6"/>
  <c r="G106" i="6"/>
  <c r="H106" i="6"/>
  <c r="G107" i="6"/>
  <c r="H107" i="6"/>
  <c r="G108" i="6"/>
  <c r="H108" i="6"/>
  <c r="G109" i="6"/>
  <c r="H109" i="6"/>
  <c r="G110" i="6"/>
  <c r="H110" i="6"/>
  <c r="G111" i="6"/>
  <c r="H111" i="6"/>
  <c r="G112" i="6"/>
  <c r="H112" i="6"/>
  <c r="G113" i="6"/>
  <c r="H113" i="6"/>
  <c r="G114" i="6"/>
  <c r="H114" i="6"/>
  <c r="G115" i="6"/>
  <c r="H115" i="6"/>
  <c r="G116" i="6"/>
  <c r="H116" i="6"/>
  <c r="G117" i="6"/>
  <c r="H117" i="6"/>
  <c r="G118" i="6"/>
  <c r="H118" i="6"/>
  <c r="G119" i="6"/>
  <c r="H119" i="6"/>
  <c r="G120" i="6"/>
  <c r="H120" i="6"/>
  <c r="G121" i="6"/>
  <c r="H121" i="6"/>
  <c r="G122" i="6"/>
  <c r="H122" i="6"/>
  <c r="G123" i="6"/>
  <c r="H123" i="6"/>
  <c r="G124" i="6"/>
  <c r="H124" i="6"/>
  <c r="G125" i="6"/>
  <c r="H125" i="6"/>
  <c r="G126" i="6"/>
  <c r="H126" i="6"/>
  <c r="G127" i="6"/>
  <c r="H127" i="6"/>
  <c r="G128" i="6"/>
  <c r="H128" i="6"/>
  <c r="G129" i="6"/>
  <c r="H129" i="6"/>
  <c r="G130" i="6"/>
  <c r="H130" i="6"/>
  <c r="G131" i="6"/>
  <c r="H131" i="6"/>
  <c r="G132" i="6"/>
  <c r="H132" i="6"/>
  <c r="G133" i="6"/>
  <c r="H133" i="6"/>
  <c r="G134" i="6"/>
  <c r="H134" i="6"/>
  <c r="G135" i="6"/>
  <c r="H135" i="6"/>
  <c r="G136" i="6"/>
  <c r="H136" i="6"/>
  <c r="G137" i="6"/>
  <c r="H137" i="6"/>
  <c r="G138" i="6"/>
  <c r="H138" i="6"/>
  <c r="G139" i="6"/>
  <c r="H139" i="6"/>
  <c r="G140" i="6"/>
  <c r="H140" i="6"/>
  <c r="G141" i="6"/>
  <c r="H141" i="6"/>
  <c r="G142" i="6"/>
  <c r="H142" i="6"/>
  <c r="G143" i="6"/>
  <c r="H143" i="6"/>
  <c r="G144" i="6"/>
  <c r="H144" i="6"/>
  <c r="G145" i="6"/>
  <c r="H145" i="6"/>
  <c r="G146" i="6"/>
  <c r="H146" i="6"/>
  <c r="G147" i="6"/>
  <c r="H147" i="6"/>
  <c r="G148" i="6"/>
  <c r="H148" i="6"/>
  <c r="G149" i="6"/>
  <c r="H149" i="6"/>
  <c r="G150" i="6"/>
  <c r="H150" i="6"/>
  <c r="G151" i="6"/>
  <c r="H151" i="6"/>
  <c r="G152" i="6"/>
  <c r="H152" i="6"/>
  <c r="G153" i="6"/>
  <c r="H153" i="6"/>
  <c r="G154" i="6"/>
  <c r="H154" i="6"/>
  <c r="G155" i="6"/>
  <c r="H155" i="6"/>
  <c r="G156" i="6"/>
  <c r="H156" i="6"/>
  <c r="G157" i="6"/>
  <c r="H157" i="6"/>
  <c r="G158" i="6"/>
  <c r="H158" i="6"/>
  <c r="G159" i="6"/>
  <c r="H159" i="6"/>
  <c r="G160" i="6"/>
  <c r="H160" i="6"/>
  <c r="G161" i="6"/>
  <c r="H161" i="6"/>
  <c r="G162" i="6"/>
  <c r="H162" i="6"/>
  <c r="G163" i="6"/>
  <c r="H163" i="6"/>
  <c r="G164" i="6"/>
  <c r="H164" i="6"/>
  <c r="G165" i="6"/>
  <c r="H165" i="6"/>
  <c r="G166" i="6"/>
  <c r="H166" i="6"/>
  <c r="G167" i="6"/>
  <c r="H167" i="6"/>
  <c r="G168" i="6"/>
  <c r="H168" i="6"/>
  <c r="G169" i="6"/>
  <c r="H169" i="6"/>
  <c r="G170" i="6"/>
  <c r="H170" i="6"/>
  <c r="G171" i="6"/>
  <c r="H171" i="6"/>
  <c r="G172" i="6"/>
  <c r="H172" i="6"/>
  <c r="G173" i="6"/>
  <c r="H173" i="6"/>
  <c r="G174" i="6"/>
  <c r="H174" i="6"/>
  <c r="G175" i="6"/>
  <c r="H175" i="6"/>
  <c r="G176" i="6"/>
  <c r="H176" i="6"/>
  <c r="G177" i="6"/>
  <c r="H177" i="6"/>
  <c r="G178" i="6"/>
  <c r="H178" i="6"/>
  <c r="G179" i="6"/>
  <c r="H179" i="6"/>
  <c r="G180" i="6"/>
  <c r="H180" i="6"/>
  <c r="G181" i="6"/>
  <c r="H181" i="6"/>
  <c r="G182" i="6"/>
  <c r="H182" i="6"/>
  <c r="G183" i="6"/>
  <c r="H183" i="6"/>
  <c r="G184" i="6"/>
  <c r="H184" i="6"/>
  <c r="G185" i="6"/>
  <c r="H185" i="6"/>
  <c r="G186" i="6"/>
  <c r="H186" i="6"/>
  <c r="G187" i="6"/>
  <c r="H187" i="6"/>
  <c r="G188" i="6"/>
  <c r="H188" i="6"/>
  <c r="G189" i="6"/>
  <c r="H189" i="6"/>
  <c r="G190" i="6"/>
  <c r="H190" i="6"/>
  <c r="G191" i="6"/>
  <c r="H191" i="6"/>
  <c r="G192" i="6"/>
  <c r="H192" i="6"/>
  <c r="G193" i="6"/>
  <c r="H193" i="6"/>
  <c r="G194" i="6"/>
  <c r="H194" i="6"/>
  <c r="G195" i="6"/>
  <c r="H195" i="6"/>
  <c r="G196" i="6"/>
  <c r="H196" i="6"/>
  <c r="G197" i="6"/>
  <c r="H197" i="6"/>
  <c r="G198" i="6"/>
  <c r="H198" i="6"/>
  <c r="G199" i="6"/>
  <c r="H199" i="6"/>
  <c r="G200" i="6"/>
  <c r="H200" i="6"/>
  <c r="G201" i="6"/>
  <c r="H201" i="6"/>
  <c r="G202" i="6"/>
  <c r="H202" i="6"/>
  <c r="G203" i="6"/>
  <c r="H203" i="6"/>
  <c r="G204" i="6"/>
  <c r="H204" i="6"/>
  <c r="G205" i="6"/>
  <c r="H205" i="6"/>
  <c r="G206" i="6"/>
  <c r="H206" i="6"/>
  <c r="G207" i="6"/>
  <c r="H207" i="6"/>
  <c r="G208" i="6"/>
  <c r="H208" i="6"/>
  <c r="G209" i="6"/>
  <c r="H209" i="6"/>
  <c r="G210" i="6"/>
  <c r="H210" i="6"/>
  <c r="G211" i="6"/>
  <c r="H211" i="6"/>
  <c r="G212" i="6"/>
  <c r="H212" i="6"/>
  <c r="G213" i="6"/>
  <c r="H213" i="6"/>
  <c r="G214" i="6"/>
  <c r="H214" i="6"/>
  <c r="G215" i="6"/>
  <c r="H215" i="6"/>
  <c r="G216" i="6"/>
  <c r="H216" i="6"/>
  <c r="G217" i="6"/>
  <c r="H217" i="6"/>
  <c r="G218" i="6"/>
  <c r="H218" i="6"/>
  <c r="G219" i="6"/>
  <c r="H219" i="6"/>
  <c r="G220" i="6"/>
  <c r="H220" i="6"/>
  <c r="G221" i="6"/>
  <c r="H221" i="6"/>
  <c r="G222" i="6"/>
  <c r="H222" i="6"/>
  <c r="G223" i="6"/>
  <c r="H223" i="6"/>
  <c r="G224" i="6"/>
  <c r="H224" i="6"/>
  <c r="G225" i="6"/>
  <c r="H225" i="6"/>
  <c r="G226" i="6"/>
  <c r="H226" i="6"/>
  <c r="G227" i="6"/>
  <c r="H227" i="6"/>
  <c r="G228" i="6"/>
  <c r="H228" i="6"/>
  <c r="G229" i="6"/>
  <c r="H229" i="6"/>
  <c r="G230" i="6"/>
  <c r="H230" i="6"/>
  <c r="G231" i="6"/>
  <c r="H231" i="6"/>
  <c r="G232" i="6"/>
  <c r="H232" i="6"/>
  <c r="G233" i="6"/>
  <c r="H233" i="6"/>
  <c r="G234" i="6"/>
  <c r="H234" i="6"/>
  <c r="G235" i="6"/>
  <c r="H235" i="6"/>
  <c r="G236" i="6"/>
  <c r="H236" i="6"/>
  <c r="G237" i="6"/>
  <c r="H237" i="6"/>
  <c r="G238" i="6"/>
  <c r="H238" i="6"/>
  <c r="G239" i="6"/>
  <c r="H239" i="6"/>
  <c r="G240" i="6"/>
  <c r="H240" i="6"/>
  <c r="G241" i="6"/>
  <c r="H241" i="6"/>
  <c r="G242" i="6"/>
  <c r="H242" i="6"/>
  <c r="G243" i="6"/>
  <c r="H243" i="6"/>
  <c r="G244" i="6"/>
  <c r="H244" i="6"/>
  <c r="G245" i="6"/>
  <c r="H245" i="6"/>
  <c r="G246" i="6"/>
  <c r="H246" i="6"/>
  <c r="G247" i="6"/>
  <c r="H247" i="6"/>
  <c r="G248" i="6"/>
  <c r="H248" i="6"/>
  <c r="G249" i="6"/>
  <c r="H249" i="6"/>
  <c r="G250" i="6"/>
  <c r="H250" i="6"/>
  <c r="G251" i="6"/>
  <c r="H251" i="6"/>
  <c r="G252" i="6"/>
  <c r="H252" i="6"/>
  <c r="G253" i="6"/>
  <c r="H253" i="6"/>
  <c r="G254" i="6"/>
  <c r="H254" i="6"/>
  <c r="G255" i="6"/>
  <c r="H255" i="6"/>
  <c r="G256" i="6"/>
  <c r="H256" i="6"/>
  <c r="G257" i="6"/>
  <c r="H257" i="6"/>
  <c r="G258" i="6"/>
  <c r="H258" i="6"/>
  <c r="G259" i="6"/>
  <c r="H259" i="6"/>
  <c r="G260" i="6"/>
  <c r="H260" i="6"/>
  <c r="G261" i="6"/>
  <c r="H261" i="6"/>
  <c r="G262" i="6"/>
  <c r="H262" i="6"/>
  <c r="G263" i="6"/>
  <c r="H263" i="6"/>
  <c r="G264" i="6"/>
  <c r="H264" i="6"/>
  <c r="G265" i="6"/>
  <c r="H265" i="6"/>
  <c r="G266" i="6"/>
  <c r="H266" i="6"/>
  <c r="G267" i="6"/>
  <c r="H267" i="6"/>
  <c r="G268" i="6"/>
  <c r="H268" i="6"/>
  <c r="G269" i="6"/>
  <c r="H269" i="6"/>
  <c r="G270" i="6"/>
  <c r="H270" i="6"/>
  <c r="G271" i="6"/>
  <c r="H271" i="6"/>
  <c r="G272" i="6"/>
  <c r="H272" i="6"/>
  <c r="G273" i="6"/>
  <c r="H273" i="6"/>
  <c r="G274" i="6"/>
  <c r="H274" i="6"/>
  <c r="G275" i="6"/>
  <c r="H275" i="6"/>
  <c r="G276" i="6"/>
  <c r="H276" i="6"/>
  <c r="G277" i="6"/>
  <c r="H277" i="6"/>
  <c r="G278" i="6"/>
  <c r="H278" i="6"/>
  <c r="G279" i="6"/>
  <c r="H279" i="6"/>
  <c r="G280" i="6"/>
  <c r="H280" i="6"/>
  <c r="G281" i="6"/>
  <c r="H281" i="6"/>
  <c r="G282" i="6"/>
  <c r="H282" i="6"/>
  <c r="G283" i="6"/>
  <c r="H283" i="6"/>
  <c r="G284" i="6"/>
  <c r="H284" i="6"/>
  <c r="G285" i="6"/>
  <c r="H285" i="6"/>
  <c r="G286" i="6"/>
  <c r="H286" i="6"/>
  <c r="G287" i="6"/>
  <c r="H287" i="6"/>
  <c r="G288" i="6"/>
  <c r="H288" i="6"/>
  <c r="G289" i="6"/>
  <c r="H289" i="6"/>
  <c r="G290" i="6"/>
  <c r="H290" i="6"/>
  <c r="G291" i="6"/>
  <c r="H291" i="6"/>
  <c r="G292" i="6"/>
  <c r="H292" i="6"/>
  <c r="G293" i="6"/>
  <c r="H293" i="6"/>
  <c r="G294" i="6"/>
  <c r="H294" i="6"/>
  <c r="G295" i="6"/>
  <c r="H295" i="6"/>
  <c r="G296" i="6"/>
  <c r="H296" i="6"/>
  <c r="G297" i="6"/>
  <c r="H297" i="6"/>
  <c r="G298" i="6"/>
  <c r="H298" i="6"/>
  <c r="G299" i="6"/>
  <c r="H299" i="6"/>
  <c r="G300" i="6"/>
  <c r="H300" i="6"/>
  <c r="G301" i="6"/>
  <c r="H301" i="6"/>
  <c r="G302" i="6"/>
  <c r="H302" i="6"/>
  <c r="G303" i="6"/>
  <c r="H303" i="6"/>
  <c r="G304" i="6"/>
  <c r="H304" i="6"/>
  <c r="G305" i="6"/>
  <c r="H305" i="6"/>
  <c r="G306" i="6"/>
  <c r="H306" i="6"/>
  <c r="G307" i="6"/>
  <c r="H307" i="6"/>
  <c r="G308" i="6"/>
  <c r="H308" i="6"/>
  <c r="G309" i="6"/>
  <c r="H309" i="6"/>
  <c r="G310" i="6"/>
  <c r="H310" i="6"/>
  <c r="G311" i="6"/>
  <c r="H311" i="6"/>
  <c r="G312" i="6"/>
  <c r="H312" i="6"/>
  <c r="G313" i="6"/>
  <c r="H313" i="6"/>
  <c r="G314" i="6"/>
  <c r="H314" i="6"/>
  <c r="G315" i="6"/>
  <c r="H315" i="6"/>
  <c r="G316" i="6"/>
  <c r="H316" i="6"/>
  <c r="G317" i="6"/>
  <c r="H317" i="6"/>
  <c r="G318" i="6"/>
  <c r="H318" i="6"/>
  <c r="G319" i="6"/>
  <c r="H319" i="6"/>
  <c r="G320" i="6"/>
  <c r="H320" i="6"/>
  <c r="G321" i="6"/>
  <c r="H321" i="6"/>
  <c r="G322" i="6"/>
  <c r="H322" i="6"/>
  <c r="G323" i="6"/>
  <c r="H323" i="6"/>
  <c r="G324" i="6"/>
  <c r="H324" i="6"/>
  <c r="G325" i="6"/>
  <c r="H325" i="6"/>
  <c r="G326" i="6"/>
  <c r="H326" i="6"/>
  <c r="G327" i="6"/>
  <c r="H327" i="6"/>
  <c r="G328" i="6"/>
  <c r="H328" i="6"/>
  <c r="G329" i="6"/>
  <c r="H329" i="6"/>
  <c r="G330" i="6"/>
  <c r="H330" i="6"/>
  <c r="G331" i="6"/>
  <c r="H331" i="6"/>
  <c r="G332" i="6"/>
  <c r="H332" i="6"/>
  <c r="G333" i="6"/>
  <c r="H333" i="6"/>
  <c r="G334" i="6"/>
  <c r="H334" i="6"/>
  <c r="G335" i="6"/>
  <c r="H335" i="6"/>
  <c r="G336" i="6"/>
  <c r="H336" i="6"/>
  <c r="G337" i="6"/>
  <c r="H337" i="6"/>
  <c r="G338" i="6"/>
  <c r="H338" i="6"/>
  <c r="G339" i="6"/>
  <c r="H339" i="6"/>
  <c r="G340" i="6"/>
  <c r="H340" i="6"/>
  <c r="G341" i="6"/>
  <c r="H341" i="6"/>
  <c r="G342" i="6"/>
  <c r="H342" i="6"/>
  <c r="G343" i="6"/>
  <c r="H343" i="6"/>
  <c r="G344" i="6"/>
  <c r="H344" i="6"/>
  <c r="G345" i="6"/>
  <c r="H345" i="6"/>
  <c r="G346" i="6"/>
  <c r="H346" i="6"/>
  <c r="G347" i="6"/>
  <c r="H347" i="6"/>
  <c r="G348" i="6"/>
  <c r="H348" i="6"/>
  <c r="G349" i="6"/>
  <c r="H349" i="6"/>
  <c r="G350" i="6"/>
  <c r="H350" i="6"/>
  <c r="G351" i="6"/>
  <c r="H351" i="6"/>
  <c r="G352" i="6"/>
  <c r="H352" i="6"/>
  <c r="G353" i="6"/>
  <c r="H353" i="6"/>
  <c r="G354" i="6"/>
  <c r="H354" i="6"/>
  <c r="G355" i="6"/>
  <c r="H355" i="6"/>
  <c r="G356" i="6"/>
  <c r="H356" i="6"/>
  <c r="G357" i="6"/>
  <c r="H357" i="6"/>
  <c r="G358" i="6"/>
  <c r="H358" i="6"/>
  <c r="G359" i="6"/>
  <c r="H359" i="6"/>
  <c r="G360" i="6"/>
  <c r="H360" i="6"/>
  <c r="G361" i="6"/>
  <c r="H361" i="6"/>
  <c r="G362" i="6"/>
  <c r="H362" i="6"/>
  <c r="G363" i="6"/>
  <c r="H363" i="6"/>
  <c r="G364" i="6"/>
  <c r="H364" i="6"/>
  <c r="G365" i="6"/>
  <c r="H365" i="6"/>
  <c r="G366" i="6"/>
  <c r="H366" i="6"/>
  <c r="G367" i="6"/>
  <c r="H367" i="6"/>
  <c r="G368" i="6"/>
  <c r="H368" i="6"/>
  <c r="G369" i="6"/>
  <c r="H369" i="6"/>
  <c r="G370" i="6"/>
  <c r="H370" i="6"/>
  <c r="G371" i="6"/>
  <c r="H371" i="6"/>
  <c r="G372" i="6"/>
  <c r="H372" i="6"/>
  <c r="G373" i="6"/>
  <c r="H373" i="6"/>
  <c r="G374" i="6"/>
  <c r="H374" i="6"/>
  <c r="G375" i="6"/>
  <c r="H375" i="6"/>
  <c r="G376" i="6"/>
  <c r="H376" i="6"/>
  <c r="G377" i="6"/>
  <c r="H377" i="6"/>
  <c r="G378" i="6"/>
  <c r="H378" i="6"/>
  <c r="G379" i="6"/>
  <c r="H379" i="6"/>
  <c r="G380" i="6"/>
  <c r="H380" i="6"/>
  <c r="G381" i="6"/>
  <c r="H381" i="6"/>
  <c r="G382" i="6"/>
  <c r="H382" i="6"/>
  <c r="G383" i="6"/>
  <c r="H383" i="6"/>
  <c r="G384" i="6"/>
  <c r="H384" i="6"/>
  <c r="G385" i="6"/>
  <c r="H385" i="6"/>
  <c r="G386" i="6"/>
  <c r="H386" i="6"/>
  <c r="G387" i="6"/>
  <c r="H387" i="6"/>
  <c r="G388" i="6"/>
  <c r="H388" i="6"/>
  <c r="G389" i="6"/>
  <c r="H389" i="6"/>
  <c r="G390" i="6"/>
  <c r="H390" i="6"/>
  <c r="G391" i="6"/>
  <c r="H391" i="6"/>
  <c r="G392" i="6"/>
  <c r="H392" i="6"/>
  <c r="G393" i="6"/>
  <c r="H393" i="6"/>
  <c r="G394" i="6"/>
  <c r="H394" i="6"/>
  <c r="G395" i="6"/>
  <c r="H395" i="6"/>
  <c r="G396" i="6"/>
  <c r="H396" i="6"/>
  <c r="G397" i="6"/>
  <c r="H397" i="6"/>
  <c r="G398" i="6"/>
  <c r="H398" i="6"/>
  <c r="G399" i="6"/>
  <c r="H399" i="6"/>
  <c r="G400" i="6"/>
  <c r="H400" i="6"/>
  <c r="G401" i="6"/>
  <c r="H401" i="6"/>
  <c r="G402" i="6"/>
  <c r="H402" i="6"/>
  <c r="G403" i="6"/>
  <c r="H403" i="6"/>
  <c r="G404" i="6"/>
  <c r="H404" i="6"/>
  <c r="G405" i="6"/>
  <c r="H405" i="6"/>
  <c r="G406" i="6"/>
  <c r="H406" i="6"/>
  <c r="G407" i="6"/>
  <c r="H407" i="6"/>
  <c r="G408" i="6"/>
  <c r="H408" i="6"/>
  <c r="G409" i="6"/>
  <c r="H409" i="6"/>
  <c r="G410" i="6"/>
  <c r="H410" i="6"/>
  <c r="G411" i="6"/>
  <c r="H411" i="6"/>
  <c r="G412" i="6"/>
  <c r="H412" i="6"/>
  <c r="G413" i="6"/>
  <c r="H413" i="6"/>
  <c r="G414" i="6"/>
  <c r="H414" i="6"/>
  <c r="G415" i="6"/>
  <c r="H415" i="6"/>
  <c r="G416" i="6"/>
  <c r="H416" i="6"/>
  <c r="G417" i="6"/>
  <c r="H417" i="6"/>
  <c r="G418" i="6"/>
  <c r="H418" i="6"/>
  <c r="G419" i="6"/>
  <c r="H419" i="6"/>
  <c r="G420" i="6"/>
  <c r="H420" i="6"/>
  <c r="G421" i="6"/>
  <c r="H421" i="6"/>
  <c r="G422" i="6"/>
  <c r="H422" i="6"/>
  <c r="G423" i="6"/>
  <c r="H423" i="6"/>
  <c r="G424" i="6"/>
  <c r="H424" i="6"/>
  <c r="G425" i="6"/>
  <c r="H425" i="6"/>
  <c r="G426" i="6"/>
  <c r="H426" i="6"/>
  <c r="G427" i="6"/>
  <c r="H427" i="6"/>
  <c r="G428" i="6"/>
  <c r="H428" i="6"/>
  <c r="G429" i="6"/>
  <c r="H429" i="6"/>
  <c r="G430" i="6"/>
  <c r="H430" i="6"/>
  <c r="G431" i="6"/>
  <c r="H431" i="6"/>
  <c r="G432" i="6"/>
  <c r="H432" i="6"/>
  <c r="G433" i="6"/>
  <c r="H433" i="6"/>
  <c r="G434" i="6"/>
  <c r="H434" i="6"/>
  <c r="G435" i="6"/>
  <c r="H435" i="6"/>
  <c r="G436" i="6"/>
  <c r="H436" i="6"/>
  <c r="G437" i="6"/>
  <c r="H437" i="6"/>
  <c r="G438" i="6"/>
  <c r="H438" i="6"/>
  <c r="G439" i="6"/>
  <c r="H439" i="6"/>
  <c r="G440" i="6"/>
  <c r="H440" i="6"/>
  <c r="G441" i="6"/>
  <c r="H441" i="6"/>
  <c r="G442" i="6"/>
  <c r="H442" i="6"/>
  <c r="G443" i="6"/>
  <c r="H443" i="6"/>
  <c r="G444" i="6"/>
  <c r="H444" i="6"/>
  <c r="G445" i="6"/>
  <c r="H445" i="6"/>
  <c r="G446" i="6"/>
  <c r="H446" i="6"/>
  <c r="G447" i="6"/>
  <c r="H447" i="6"/>
  <c r="G448" i="6"/>
  <c r="H448" i="6"/>
  <c r="G449" i="6"/>
  <c r="H449" i="6"/>
  <c r="G450" i="6"/>
  <c r="H450" i="6"/>
  <c r="G451" i="6"/>
  <c r="H451" i="6"/>
  <c r="G452" i="6"/>
  <c r="H452" i="6"/>
  <c r="G453" i="6"/>
  <c r="H453" i="6"/>
  <c r="G454" i="6"/>
  <c r="H454" i="6"/>
  <c r="G455" i="6"/>
  <c r="H455" i="6"/>
  <c r="G456" i="6"/>
  <c r="H456" i="6"/>
  <c r="G457" i="6"/>
  <c r="H457" i="6"/>
  <c r="G458" i="6"/>
  <c r="H458" i="6"/>
  <c r="G459" i="6"/>
  <c r="H459" i="6"/>
  <c r="G460" i="6"/>
  <c r="H460" i="6"/>
  <c r="G461" i="6"/>
  <c r="H461" i="6"/>
  <c r="G462" i="6"/>
  <c r="H462" i="6"/>
  <c r="G463" i="6"/>
  <c r="H463" i="6"/>
  <c r="G464" i="6"/>
  <c r="H464" i="6"/>
  <c r="G465" i="6"/>
  <c r="H465" i="6"/>
  <c r="G466" i="6"/>
  <c r="H466" i="6"/>
  <c r="G467" i="6"/>
  <c r="H467" i="6"/>
  <c r="G468" i="6"/>
  <c r="H468" i="6"/>
  <c r="G469" i="6"/>
  <c r="H469" i="6"/>
  <c r="G470" i="6"/>
  <c r="H470" i="6"/>
  <c r="G471" i="6"/>
  <c r="H471" i="6"/>
  <c r="G472" i="6"/>
  <c r="H472" i="6"/>
  <c r="G473" i="6"/>
  <c r="H473" i="6"/>
  <c r="G474" i="6"/>
  <c r="H474" i="6"/>
  <c r="G475" i="6"/>
  <c r="H475" i="6"/>
  <c r="G476" i="6"/>
  <c r="H476" i="6"/>
  <c r="G477" i="6"/>
  <c r="H477" i="6"/>
  <c r="G478" i="6"/>
  <c r="H478" i="6"/>
  <c r="G479" i="6"/>
  <c r="H479" i="6"/>
  <c r="G480" i="6"/>
  <c r="H480" i="6"/>
  <c r="G481" i="6"/>
  <c r="H481" i="6"/>
  <c r="G482" i="6"/>
  <c r="H482" i="6"/>
  <c r="G483" i="6"/>
  <c r="H483" i="6"/>
  <c r="G484" i="6"/>
  <c r="H484" i="6"/>
  <c r="G485" i="6"/>
  <c r="H485" i="6"/>
  <c r="G486" i="6"/>
  <c r="H486" i="6"/>
  <c r="G487" i="6"/>
  <c r="H487" i="6"/>
  <c r="G488" i="6"/>
  <c r="H488" i="6"/>
  <c r="G489" i="6"/>
  <c r="H489" i="6"/>
  <c r="G490" i="6"/>
  <c r="H490" i="6"/>
  <c r="G491" i="6"/>
  <c r="H491" i="6"/>
  <c r="G492" i="6"/>
  <c r="H492" i="6"/>
  <c r="G493" i="6"/>
  <c r="H493" i="6"/>
  <c r="G494" i="6"/>
  <c r="H494" i="6"/>
  <c r="G495" i="6"/>
  <c r="H495" i="6"/>
  <c r="G496" i="6"/>
  <c r="H496" i="6"/>
  <c r="G497" i="6"/>
  <c r="H497" i="6"/>
  <c r="G498" i="6"/>
  <c r="H498" i="6"/>
  <c r="G499" i="6"/>
  <c r="H499" i="6"/>
  <c r="G500" i="6"/>
  <c r="H500" i="6"/>
  <c r="G501" i="6"/>
  <c r="H501" i="6"/>
  <c r="G502" i="6"/>
  <c r="H502" i="6"/>
  <c r="G503" i="6"/>
  <c r="H503" i="6"/>
  <c r="G504" i="6"/>
  <c r="H504" i="6"/>
  <c r="G505" i="6"/>
  <c r="H505" i="6"/>
  <c r="G506" i="6"/>
  <c r="H506" i="6"/>
  <c r="G507" i="6"/>
  <c r="H507" i="6"/>
  <c r="G508" i="6"/>
  <c r="H508" i="6"/>
  <c r="G509" i="6"/>
  <c r="H509" i="6"/>
  <c r="G510" i="6"/>
  <c r="H510" i="6"/>
  <c r="G511" i="6"/>
  <c r="H511" i="6"/>
  <c r="G512" i="6"/>
  <c r="H512" i="6"/>
  <c r="G513" i="6"/>
  <c r="H513" i="6"/>
  <c r="G514" i="6"/>
  <c r="H514" i="6"/>
  <c r="G515" i="6"/>
  <c r="H515" i="6"/>
  <c r="G516" i="6"/>
  <c r="H516" i="6"/>
  <c r="G517" i="6"/>
  <c r="H517" i="6"/>
  <c r="G518" i="6"/>
  <c r="H518" i="6"/>
  <c r="G519" i="6"/>
  <c r="H519" i="6"/>
  <c r="G520" i="6"/>
  <c r="H520" i="6"/>
  <c r="G521" i="6"/>
  <c r="H521" i="6"/>
  <c r="G522" i="6"/>
  <c r="H522" i="6"/>
  <c r="G523" i="6"/>
  <c r="H523" i="6"/>
  <c r="G524" i="6"/>
  <c r="H524" i="6"/>
  <c r="G525" i="6"/>
  <c r="H525" i="6"/>
  <c r="G526" i="6"/>
  <c r="H526" i="6"/>
  <c r="G527" i="6"/>
  <c r="H527" i="6"/>
  <c r="G528" i="6"/>
  <c r="H528" i="6"/>
  <c r="G529" i="6"/>
  <c r="H529" i="6"/>
  <c r="G530" i="6"/>
  <c r="H530" i="6"/>
  <c r="G531" i="6"/>
  <c r="H531" i="6"/>
  <c r="G532" i="6"/>
  <c r="H532" i="6"/>
  <c r="G533" i="6"/>
  <c r="H533" i="6"/>
  <c r="G534" i="6"/>
  <c r="H534" i="6"/>
  <c r="G535" i="6"/>
  <c r="H535" i="6"/>
  <c r="G536" i="6"/>
  <c r="H536" i="6"/>
  <c r="G537" i="6"/>
  <c r="H537" i="6"/>
  <c r="G538" i="6"/>
  <c r="H538" i="6"/>
  <c r="G539" i="6"/>
  <c r="H539" i="6"/>
  <c r="G540" i="6"/>
  <c r="H540" i="6"/>
  <c r="G541" i="6"/>
  <c r="H541" i="6"/>
  <c r="G542" i="6"/>
  <c r="H542" i="6"/>
  <c r="G543" i="6"/>
  <c r="H543" i="6"/>
  <c r="G544" i="6"/>
  <c r="H544" i="6"/>
  <c r="G545" i="6"/>
  <c r="H545" i="6"/>
  <c r="G546" i="6"/>
  <c r="H546" i="6"/>
  <c r="G547" i="6"/>
  <c r="H547" i="6"/>
  <c r="G548" i="6"/>
  <c r="H548" i="6"/>
  <c r="G549" i="6"/>
  <c r="H549" i="6"/>
  <c r="G550" i="6"/>
  <c r="H550" i="6"/>
  <c r="G551" i="6"/>
  <c r="H551" i="6"/>
  <c r="G552" i="6"/>
  <c r="H552" i="6"/>
  <c r="G553" i="6"/>
  <c r="H553" i="6"/>
  <c r="G554" i="6"/>
  <c r="H554" i="6"/>
  <c r="G555" i="6"/>
  <c r="H555" i="6"/>
  <c r="G556" i="6"/>
  <c r="H556" i="6"/>
  <c r="G557" i="6"/>
  <c r="H557" i="6"/>
  <c r="G558" i="6"/>
  <c r="H558" i="6"/>
  <c r="G559" i="6"/>
  <c r="H559" i="6"/>
  <c r="G560" i="6"/>
  <c r="H560" i="6"/>
  <c r="G561" i="6"/>
  <c r="H561" i="6"/>
  <c r="G562" i="6"/>
  <c r="H562" i="6"/>
  <c r="G563" i="6"/>
  <c r="H563" i="6"/>
  <c r="G564" i="6"/>
  <c r="H564" i="6"/>
  <c r="G565" i="6"/>
  <c r="H565" i="6"/>
  <c r="G566" i="6"/>
  <c r="H566" i="6"/>
  <c r="G567" i="6"/>
  <c r="H567" i="6"/>
  <c r="G568" i="6"/>
  <c r="H568" i="6"/>
  <c r="G569" i="6"/>
  <c r="H569" i="6"/>
  <c r="G570" i="6"/>
  <c r="H570" i="6"/>
  <c r="G571" i="6"/>
  <c r="H571" i="6"/>
  <c r="G572" i="6"/>
  <c r="H572" i="6"/>
  <c r="G573" i="6"/>
  <c r="H573" i="6"/>
  <c r="G574" i="6"/>
  <c r="H574" i="6"/>
  <c r="G575" i="6"/>
  <c r="H575" i="6"/>
  <c r="G576" i="6"/>
  <c r="H576" i="6"/>
  <c r="G577" i="6"/>
  <c r="H577" i="6"/>
  <c r="G578" i="6"/>
  <c r="H578" i="6"/>
  <c r="G579" i="6"/>
  <c r="H579" i="6"/>
  <c r="G580" i="6"/>
  <c r="H580" i="6"/>
  <c r="G581" i="6"/>
  <c r="H581" i="6"/>
  <c r="G582" i="6"/>
  <c r="H582" i="6"/>
  <c r="G583" i="6"/>
  <c r="H583" i="6"/>
  <c r="G584" i="6"/>
  <c r="H584" i="6"/>
  <c r="G585" i="6"/>
  <c r="H585" i="6"/>
  <c r="G586" i="6"/>
  <c r="H586" i="6"/>
  <c r="G587" i="6"/>
  <c r="H587" i="6"/>
  <c r="G588" i="6"/>
  <c r="H588" i="6"/>
  <c r="G589" i="6"/>
  <c r="H589" i="6"/>
  <c r="G590" i="6"/>
  <c r="H590" i="6"/>
  <c r="G591" i="6"/>
  <c r="H591" i="6"/>
  <c r="G592" i="6"/>
  <c r="H592" i="6"/>
  <c r="G593" i="6"/>
  <c r="H593" i="6"/>
  <c r="G594" i="6"/>
  <c r="H594" i="6"/>
  <c r="G595" i="6"/>
  <c r="H595" i="6"/>
  <c r="G596" i="6"/>
  <c r="H596" i="6"/>
  <c r="G597" i="6"/>
  <c r="H597" i="6"/>
  <c r="G598" i="6"/>
  <c r="H598" i="6"/>
  <c r="G599" i="6"/>
  <c r="H599" i="6"/>
  <c r="G600" i="6"/>
  <c r="H600" i="6"/>
  <c r="G601" i="6"/>
  <c r="H601" i="6"/>
  <c r="G602" i="6"/>
  <c r="H602" i="6"/>
  <c r="G603" i="6"/>
  <c r="H603" i="6"/>
  <c r="G604" i="6"/>
  <c r="H604" i="6"/>
  <c r="G605" i="6"/>
  <c r="H605" i="6"/>
  <c r="G606" i="6"/>
  <c r="H606" i="6"/>
  <c r="G607" i="6"/>
  <c r="H607" i="6"/>
  <c r="G608" i="6"/>
  <c r="H608" i="6"/>
  <c r="G609" i="6"/>
  <c r="H609" i="6"/>
  <c r="G610" i="6"/>
  <c r="H610" i="6"/>
  <c r="G611" i="6"/>
  <c r="H611" i="6"/>
  <c r="G612" i="6"/>
  <c r="H612" i="6"/>
  <c r="G613" i="6"/>
  <c r="H613" i="6"/>
  <c r="G614" i="6"/>
  <c r="H614" i="6"/>
  <c r="G615" i="6"/>
  <c r="H615" i="6"/>
  <c r="G616" i="6"/>
  <c r="H616" i="6"/>
  <c r="G617" i="6"/>
  <c r="H617" i="6"/>
  <c r="G618" i="6"/>
  <c r="H618" i="6"/>
  <c r="G619" i="6"/>
  <c r="H619" i="6"/>
  <c r="G620" i="6"/>
  <c r="H620" i="6"/>
  <c r="G621" i="6"/>
  <c r="H621" i="6"/>
  <c r="G622" i="6"/>
  <c r="H622" i="6"/>
  <c r="G623" i="6"/>
  <c r="H623" i="6"/>
  <c r="G624" i="6"/>
  <c r="H624" i="6"/>
  <c r="G625" i="6"/>
  <c r="H625" i="6"/>
  <c r="G626" i="6"/>
  <c r="H626" i="6"/>
  <c r="G627" i="6"/>
  <c r="H627" i="6"/>
  <c r="G628" i="6"/>
  <c r="H628" i="6"/>
  <c r="G629" i="6"/>
  <c r="H629" i="6"/>
  <c r="G630" i="6"/>
  <c r="H630" i="6"/>
  <c r="G631" i="6"/>
  <c r="H631" i="6"/>
  <c r="G632" i="6"/>
  <c r="H632" i="6"/>
  <c r="G633" i="6"/>
  <c r="H633" i="6"/>
  <c r="G634" i="6"/>
  <c r="H634" i="6"/>
  <c r="G635" i="6"/>
  <c r="H635" i="6"/>
  <c r="G636" i="6"/>
  <c r="H636" i="6"/>
  <c r="G637" i="6"/>
  <c r="H637" i="6"/>
  <c r="G638" i="6"/>
  <c r="H638" i="6"/>
  <c r="G639" i="6"/>
  <c r="H639" i="6"/>
  <c r="G640" i="6"/>
  <c r="H640" i="6"/>
  <c r="G641" i="6"/>
  <c r="H641" i="6"/>
  <c r="G642" i="6"/>
  <c r="H642" i="6"/>
  <c r="G643" i="6"/>
  <c r="H643" i="6"/>
  <c r="G644" i="6"/>
  <c r="H644" i="6"/>
  <c r="G645" i="6"/>
  <c r="H645" i="6"/>
  <c r="G646" i="6"/>
  <c r="H646" i="6"/>
  <c r="G647" i="6"/>
  <c r="H647" i="6"/>
  <c r="G648" i="6"/>
  <c r="H648" i="6"/>
  <c r="G649" i="6"/>
  <c r="H649" i="6"/>
  <c r="G650" i="6"/>
  <c r="H650" i="6"/>
  <c r="G651" i="6"/>
  <c r="H651" i="6"/>
  <c r="G652" i="6"/>
  <c r="H652" i="6"/>
  <c r="G653" i="6"/>
  <c r="H653" i="6"/>
  <c r="G654" i="6"/>
  <c r="H654" i="6"/>
  <c r="G655" i="6"/>
  <c r="H655" i="6"/>
  <c r="G656" i="6"/>
  <c r="H656" i="6"/>
  <c r="G657" i="6"/>
  <c r="H657" i="6"/>
  <c r="G658" i="6"/>
  <c r="H658" i="6"/>
  <c r="G659" i="6"/>
  <c r="H659" i="6"/>
  <c r="G660" i="6"/>
  <c r="H660" i="6"/>
  <c r="G661" i="6"/>
  <c r="H661" i="6"/>
  <c r="G662" i="6"/>
  <c r="H662" i="6"/>
  <c r="G663" i="6"/>
  <c r="H663" i="6"/>
  <c r="G664" i="6"/>
  <c r="H664" i="6"/>
  <c r="G665" i="6"/>
  <c r="H665" i="6"/>
  <c r="G666" i="6"/>
  <c r="H666" i="6"/>
  <c r="G667" i="6"/>
  <c r="H667" i="6"/>
  <c r="G668" i="6"/>
  <c r="H668" i="6"/>
  <c r="G669" i="6"/>
  <c r="H669" i="6"/>
  <c r="G670" i="6"/>
  <c r="H670" i="6"/>
  <c r="G671" i="6"/>
  <c r="H671" i="6"/>
  <c r="G672" i="6"/>
  <c r="H672" i="6"/>
  <c r="G673" i="6"/>
  <c r="H673" i="6"/>
  <c r="G674" i="6"/>
  <c r="H674" i="6"/>
  <c r="G675" i="6"/>
  <c r="H675" i="6"/>
  <c r="G676" i="6"/>
  <c r="H676" i="6"/>
  <c r="G677" i="6"/>
  <c r="H677" i="6"/>
  <c r="G678" i="6"/>
  <c r="H678" i="6"/>
  <c r="G679" i="6"/>
  <c r="H679" i="6"/>
  <c r="G680" i="6"/>
  <c r="H680" i="6"/>
  <c r="G681" i="6"/>
  <c r="H681" i="6"/>
  <c r="G682" i="6"/>
  <c r="H682" i="6"/>
  <c r="G683" i="6"/>
  <c r="H683" i="6"/>
  <c r="G684" i="6"/>
  <c r="H684" i="6"/>
  <c r="G685" i="6"/>
  <c r="H685" i="6"/>
  <c r="G686" i="6"/>
  <c r="H686" i="6"/>
  <c r="G687" i="6"/>
  <c r="H687" i="6"/>
  <c r="G688" i="6"/>
  <c r="H688" i="6"/>
  <c r="G689" i="6"/>
  <c r="H689" i="6"/>
  <c r="G690" i="6"/>
  <c r="H690" i="6"/>
  <c r="G691" i="6"/>
  <c r="H691" i="6"/>
  <c r="G692" i="6"/>
  <c r="H692" i="6"/>
  <c r="G693" i="6"/>
  <c r="H693" i="6"/>
  <c r="G694" i="6"/>
  <c r="H694" i="6"/>
  <c r="G695" i="6"/>
  <c r="H695" i="6"/>
  <c r="G696" i="6"/>
  <c r="H696" i="6"/>
  <c r="G697" i="6"/>
  <c r="H697" i="6"/>
  <c r="G698" i="6"/>
  <c r="H698" i="6"/>
  <c r="G699" i="6"/>
  <c r="H699" i="6"/>
  <c r="G700" i="6"/>
  <c r="H700" i="6"/>
  <c r="G701" i="6"/>
  <c r="H701" i="6"/>
  <c r="G702" i="6"/>
  <c r="H702" i="6"/>
  <c r="G703" i="6"/>
  <c r="H703" i="6"/>
  <c r="G704" i="6"/>
  <c r="H704" i="6"/>
  <c r="G705" i="6"/>
  <c r="H705" i="6"/>
  <c r="G706" i="6"/>
  <c r="H706" i="6"/>
  <c r="G707" i="6"/>
  <c r="H707" i="6"/>
  <c r="G708" i="6"/>
  <c r="H708" i="6"/>
  <c r="G709" i="6"/>
  <c r="H709" i="6"/>
  <c r="G710" i="6"/>
  <c r="H710" i="6"/>
  <c r="G711" i="6"/>
  <c r="H711" i="6"/>
  <c r="G712" i="6"/>
  <c r="H712" i="6"/>
  <c r="G713" i="6"/>
  <c r="H713" i="6"/>
  <c r="G714" i="6"/>
  <c r="H714" i="6"/>
  <c r="G715" i="6"/>
  <c r="H715" i="6"/>
  <c r="G716" i="6"/>
  <c r="H716" i="6"/>
  <c r="G717" i="6"/>
  <c r="H717" i="6"/>
  <c r="G718" i="6"/>
  <c r="H718" i="6"/>
  <c r="G719" i="6"/>
  <c r="H719" i="6"/>
  <c r="G720" i="6"/>
  <c r="H720" i="6"/>
  <c r="G721" i="6"/>
  <c r="H721" i="6"/>
  <c r="G722" i="6"/>
  <c r="H722" i="6"/>
  <c r="G723" i="6"/>
  <c r="H723" i="6"/>
  <c r="G724" i="6"/>
  <c r="H724" i="6"/>
  <c r="G725" i="6"/>
  <c r="H725" i="6"/>
  <c r="G726" i="6"/>
  <c r="H726" i="6"/>
  <c r="G727" i="6"/>
  <c r="H727" i="6"/>
  <c r="G728" i="6"/>
  <c r="H728" i="6"/>
  <c r="G729" i="6"/>
  <c r="H729" i="6"/>
  <c r="G730" i="6"/>
  <c r="H730" i="6"/>
  <c r="G731" i="6"/>
  <c r="H731" i="6"/>
  <c r="G732" i="6"/>
  <c r="H732" i="6"/>
  <c r="G733" i="6"/>
  <c r="H733" i="6"/>
  <c r="G734" i="6"/>
  <c r="H734" i="6"/>
  <c r="G735" i="6"/>
  <c r="H735" i="6"/>
  <c r="G736" i="6"/>
  <c r="H736" i="6"/>
  <c r="G737" i="6"/>
  <c r="H737" i="6"/>
  <c r="G738" i="6"/>
  <c r="H738" i="6"/>
  <c r="G739" i="6"/>
  <c r="H739" i="6"/>
  <c r="G740" i="6"/>
  <c r="H740" i="6"/>
  <c r="G741" i="6"/>
  <c r="H741" i="6"/>
  <c r="G742" i="6"/>
  <c r="H742" i="6"/>
  <c r="G743" i="6"/>
  <c r="H743" i="6"/>
  <c r="G744" i="6"/>
  <c r="H744" i="6"/>
  <c r="G745" i="6"/>
  <c r="H745" i="6"/>
  <c r="G746" i="6"/>
  <c r="H746" i="6"/>
  <c r="G747" i="6"/>
  <c r="H747" i="6"/>
  <c r="G748" i="6"/>
  <c r="H748" i="6"/>
  <c r="G749" i="6"/>
  <c r="H749" i="6"/>
  <c r="G750" i="6"/>
  <c r="H750" i="6"/>
  <c r="G751" i="6"/>
  <c r="H751" i="6"/>
  <c r="G752" i="6"/>
  <c r="H752" i="6"/>
  <c r="G753" i="6"/>
  <c r="H753" i="6"/>
  <c r="G754" i="6"/>
  <c r="H754" i="6"/>
  <c r="G755" i="6"/>
  <c r="H755" i="6"/>
  <c r="G756" i="6"/>
  <c r="H756" i="6"/>
  <c r="G757" i="6"/>
  <c r="H757" i="6"/>
  <c r="G758" i="6"/>
  <c r="H758" i="6"/>
  <c r="G759" i="6"/>
  <c r="H759" i="6"/>
  <c r="G760" i="6"/>
  <c r="H760" i="6"/>
  <c r="G761" i="6"/>
  <c r="H761" i="6"/>
  <c r="G762" i="6"/>
  <c r="H762" i="6"/>
  <c r="G763" i="6"/>
  <c r="H763" i="6"/>
  <c r="G764" i="6"/>
  <c r="H764" i="6"/>
  <c r="G765" i="6"/>
  <c r="H765" i="6"/>
  <c r="G766" i="6"/>
  <c r="H766" i="6"/>
  <c r="G767" i="6"/>
  <c r="H767" i="6"/>
  <c r="G768" i="6"/>
  <c r="H768" i="6"/>
  <c r="G769" i="6"/>
  <c r="H769" i="6"/>
  <c r="G770" i="6"/>
  <c r="H770" i="6"/>
  <c r="G771" i="6"/>
  <c r="H771" i="6"/>
  <c r="G772" i="6"/>
  <c r="H772" i="6"/>
  <c r="G773" i="6"/>
  <c r="H773" i="6"/>
  <c r="G774" i="6"/>
  <c r="H774" i="6"/>
  <c r="G775" i="6"/>
  <c r="H775" i="6"/>
  <c r="G776" i="6"/>
  <c r="H776" i="6"/>
  <c r="G777" i="6"/>
  <c r="H777" i="6"/>
  <c r="G778" i="6"/>
  <c r="H778" i="6"/>
  <c r="G779" i="6"/>
  <c r="H779" i="6"/>
  <c r="G780" i="6"/>
  <c r="H780" i="6"/>
  <c r="G781" i="6"/>
  <c r="H781" i="6"/>
  <c r="G782" i="6"/>
  <c r="H782" i="6"/>
  <c r="G783" i="6"/>
  <c r="H783" i="6"/>
  <c r="G784" i="6"/>
  <c r="H784" i="6"/>
  <c r="G785" i="6"/>
  <c r="H785" i="6"/>
  <c r="G786" i="6"/>
  <c r="H786" i="6"/>
  <c r="G787" i="6"/>
  <c r="H787" i="6"/>
  <c r="G788" i="6"/>
  <c r="H788" i="6"/>
  <c r="G789" i="6"/>
  <c r="H789" i="6"/>
  <c r="G790" i="6"/>
  <c r="H790" i="6"/>
  <c r="G791" i="6"/>
  <c r="H791" i="6"/>
  <c r="G792" i="6"/>
  <c r="H792" i="6"/>
  <c r="G793" i="6"/>
  <c r="H793" i="6"/>
  <c r="G794" i="6"/>
  <c r="H794" i="6"/>
  <c r="G795" i="6"/>
  <c r="H795" i="6"/>
  <c r="G796" i="6"/>
  <c r="H796" i="6"/>
  <c r="G797" i="6"/>
  <c r="H797" i="6"/>
  <c r="G798" i="6"/>
  <c r="H798" i="6"/>
  <c r="G799" i="6"/>
  <c r="H799" i="6"/>
  <c r="G800" i="6"/>
  <c r="H800" i="6"/>
  <c r="G801" i="6"/>
  <c r="H801" i="6"/>
  <c r="G802" i="6"/>
  <c r="H802" i="6"/>
  <c r="G803" i="6"/>
  <c r="H803" i="6"/>
  <c r="G804" i="6"/>
  <c r="H804" i="6"/>
  <c r="G805" i="6"/>
  <c r="H805" i="6"/>
  <c r="G806" i="6"/>
  <c r="H806" i="6"/>
  <c r="G807" i="6"/>
  <c r="H807" i="6"/>
  <c r="G808" i="6"/>
  <c r="H808" i="6"/>
  <c r="G809" i="6"/>
  <c r="H809" i="6"/>
  <c r="G810" i="6"/>
  <c r="H810" i="6"/>
  <c r="G811" i="6"/>
  <c r="H811" i="6"/>
  <c r="G812" i="6"/>
  <c r="H812" i="6"/>
  <c r="G813" i="6"/>
  <c r="H813" i="6"/>
  <c r="G814" i="6"/>
  <c r="H814" i="6"/>
  <c r="G815" i="6"/>
  <c r="H815" i="6"/>
  <c r="G816" i="6"/>
  <c r="H816" i="6"/>
  <c r="G817" i="6"/>
  <c r="H817" i="6"/>
  <c r="G818" i="6"/>
  <c r="H818" i="6"/>
  <c r="G819" i="6"/>
  <c r="H819" i="6"/>
  <c r="G820" i="6"/>
  <c r="H820" i="6"/>
  <c r="G821" i="6"/>
  <c r="H821" i="6"/>
  <c r="G822" i="6"/>
  <c r="H822" i="6"/>
  <c r="G823" i="6"/>
  <c r="H823" i="6"/>
  <c r="G824" i="6"/>
  <c r="H824" i="6"/>
  <c r="G825" i="6"/>
  <c r="H825" i="6"/>
  <c r="G826" i="6"/>
  <c r="H826" i="6"/>
  <c r="G827" i="6"/>
  <c r="H827" i="6"/>
  <c r="G828" i="6"/>
  <c r="H828" i="6"/>
  <c r="G829" i="6"/>
  <c r="H829" i="6"/>
  <c r="G830" i="6"/>
  <c r="H830" i="6"/>
  <c r="G831" i="6"/>
  <c r="H831" i="6"/>
  <c r="G832" i="6"/>
  <c r="H832" i="6"/>
  <c r="G833" i="6"/>
  <c r="H833" i="6"/>
  <c r="G834" i="6"/>
  <c r="H834" i="6"/>
  <c r="G835" i="6"/>
  <c r="H835" i="6"/>
  <c r="G836" i="6"/>
  <c r="H836" i="6"/>
  <c r="G837" i="6"/>
  <c r="H837" i="6"/>
  <c r="G838" i="6"/>
  <c r="H838" i="6"/>
  <c r="G839" i="6"/>
  <c r="H839" i="6"/>
  <c r="G840" i="6"/>
  <c r="H840" i="6"/>
  <c r="G841" i="6"/>
  <c r="H841" i="6"/>
  <c r="G842" i="6"/>
  <c r="H842" i="6"/>
  <c r="G843" i="6"/>
  <c r="H843" i="6"/>
  <c r="G844" i="6"/>
  <c r="H844" i="6"/>
  <c r="G845" i="6"/>
  <c r="H845" i="6"/>
  <c r="G846" i="6"/>
  <c r="H846" i="6"/>
  <c r="G847" i="6"/>
  <c r="H847" i="6"/>
  <c r="G848" i="6"/>
  <c r="H848" i="6"/>
  <c r="G849" i="6"/>
  <c r="H849" i="6"/>
  <c r="G850" i="6"/>
  <c r="H850" i="6"/>
  <c r="G851" i="6"/>
  <c r="H851" i="6"/>
  <c r="G852" i="6"/>
  <c r="H852" i="6"/>
  <c r="G853" i="6"/>
  <c r="H853" i="6"/>
  <c r="G854" i="6"/>
  <c r="H854" i="6"/>
  <c r="G855" i="6"/>
  <c r="H855" i="6"/>
  <c r="G856" i="6"/>
  <c r="H856" i="6"/>
  <c r="G857" i="6"/>
  <c r="H857" i="6"/>
  <c r="G858" i="6"/>
  <c r="H858" i="6"/>
  <c r="G859" i="6"/>
  <c r="H859" i="6"/>
  <c r="G860" i="6"/>
  <c r="H860" i="6"/>
  <c r="G861" i="6"/>
  <c r="H861" i="6"/>
  <c r="G862" i="6"/>
  <c r="H862" i="6"/>
  <c r="G863" i="6"/>
  <c r="H863" i="6"/>
  <c r="G864" i="6"/>
  <c r="H864" i="6"/>
  <c r="G865" i="6"/>
  <c r="H865" i="6"/>
  <c r="G866" i="6"/>
  <c r="H866" i="6"/>
  <c r="G867" i="6"/>
  <c r="H867" i="6"/>
  <c r="G868" i="6"/>
  <c r="H868" i="6"/>
  <c r="G869" i="6"/>
  <c r="H869" i="6"/>
  <c r="G870" i="6"/>
  <c r="H870" i="6"/>
  <c r="G871" i="6"/>
  <c r="H871" i="6"/>
  <c r="G872" i="6"/>
  <c r="H872" i="6"/>
  <c r="G873" i="6"/>
  <c r="H873" i="6"/>
  <c r="G874" i="6"/>
  <c r="H874" i="6"/>
  <c r="G875" i="6"/>
  <c r="H875" i="6"/>
  <c r="G876" i="6"/>
  <c r="H876" i="6"/>
  <c r="G877" i="6"/>
  <c r="H877" i="6"/>
  <c r="G878" i="6"/>
  <c r="H878" i="6"/>
  <c r="G879" i="6"/>
  <c r="H879" i="6"/>
  <c r="G880" i="6"/>
  <c r="H880" i="6"/>
  <c r="G881" i="6"/>
  <c r="H881" i="6"/>
  <c r="G882" i="6"/>
  <c r="H882" i="6"/>
  <c r="G883" i="6"/>
  <c r="H883" i="6"/>
  <c r="G884" i="6"/>
  <c r="H884" i="6"/>
  <c r="G885" i="6"/>
  <c r="H885" i="6"/>
  <c r="G886" i="6"/>
  <c r="H886" i="6"/>
  <c r="G887" i="6"/>
  <c r="H887" i="6"/>
  <c r="G888" i="6"/>
  <c r="H888" i="6"/>
  <c r="G889" i="6"/>
  <c r="H889" i="6"/>
  <c r="G890" i="6"/>
  <c r="H890" i="6"/>
  <c r="G891" i="6"/>
  <c r="H891" i="6"/>
  <c r="G892" i="6"/>
  <c r="H892" i="6"/>
  <c r="G893" i="6"/>
  <c r="H893" i="6"/>
  <c r="G894" i="6"/>
  <c r="H894" i="6"/>
  <c r="G895" i="6"/>
  <c r="H895" i="6"/>
  <c r="G896" i="6"/>
  <c r="H896" i="6"/>
  <c r="G897" i="6"/>
  <c r="H897" i="6"/>
  <c r="G898" i="6"/>
  <c r="H898" i="6"/>
  <c r="G899" i="6"/>
  <c r="H899" i="6"/>
  <c r="G900" i="6"/>
  <c r="H900" i="6"/>
  <c r="G901" i="6"/>
  <c r="H901" i="6"/>
  <c r="G902" i="6"/>
  <c r="H902" i="6"/>
  <c r="G903" i="6"/>
  <c r="H903" i="6"/>
  <c r="G904" i="6"/>
  <c r="H904" i="6"/>
  <c r="G905" i="6"/>
  <c r="H905" i="6"/>
  <c r="G906" i="6"/>
  <c r="H906" i="6"/>
  <c r="G907" i="6"/>
  <c r="H907" i="6"/>
  <c r="G908" i="6"/>
  <c r="H908" i="6"/>
  <c r="G909" i="6"/>
  <c r="H909" i="6"/>
  <c r="G910" i="6"/>
  <c r="H910" i="6"/>
  <c r="G911" i="6"/>
  <c r="H911" i="6"/>
  <c r="G912" i="6"/>
  <c r="H912" i="6"/>
  <c r="G913" i="6"/>
  <c r="H913" i="6"/>
  <c r="G914" i="6"/>
  <c r="H914" i="6"/>
  <c r="G915" i="6"/>
  <c r="H915" i="6"/>
  <c r="G916" i="6"/>
  <c r="H916" i="6"/>
  <c r="G917" i="6"/>
  <c r="H917" i="6"/>
  <c r="G918" i="6"/>
  <c r="H918" i="6"/>
  <c r="G919" i="6"/>
  <c r="H919" i="6"/>
  <c r="G920" i="6"/>
  <c r="H920" i="6"/>
  <c r="G921" i="6"/>
  <c r="H921" i="6"/>
  <c r="G922" i="6"/>
  <c r="H922" i="6"/>
  <c r="G923" i="6"/>
  <c r="H923" i="6"/>
  <c r="G924" i="6"/>
  <c r="H924" i="6"/>
  <c r="G925" i="6"/>
  <c r="H925" i="6"/>
  <c r="G926" i="6"/>
  <c r="H926" i="6"/>
  <c r="G927" i="6"/>
  <c r="H927" i="6"/>
  <c r="G928" i="6"/>
  <c r="H928" i="6"/>
  <c r="G929" i="6"/>
  <c r="H929" i="6"/>
  <c r="G930" i="6"/>
  <c r="H930" i="6"/>
  <c r="G931" i="6"/>
  <c r="H931" i="6"/>
  <c r="G932" i="6"/>
  <c r="H932" i="6"/>
  <c r="G933" i="6"/>
  <c r="H933" i="6"/>
  <c r="G934" i="6"/>
  <c r="H934" i="6"/>
  <c r="G935" i="6"/>
  <c r="H935" i="6"/>
  <c r="G936" i="6"/>
  <c r="H936" i="6"/>
  <c r="G937" i="6"/>
  <c r="H937" i="6"/>
  <c r="G938" i="6"/>
  <c r="H938" i="6"/>
  <c r="G939" i="6"/>
  <c r="H939" i="6"/>
  <c r="G940" i="6"/>
  <c r="H940" i="6"/>
  <c r="G941" i="6"/>
  <c r="H941" i="6"/>
  <c r="G942" i="6"/>
  <c r="H942" i="6"/>
  <c r="G943" i="6"/>
  <c r="H943" i="6"/>
  <c r="G944" i="6"/>
  <c r="H944" i="6"/>
  <c r="G945" i="6"/>
  <c r="H945" i="6"/>
  <c r="G946" i="6"/>
  <c r="H946" i="6"/>
  <c r="G947" i="6"/>
  <c r="H947" i="6"/>
  <c r="G948" i="6"/>
  <c r="H948" i="6"/>
  <c r="G949" i="6"/>
  <c r="H949" i="6"/>
  <c r="G950" i="6"/>
  <c r="H950" i="6"/>
  <c r="G951" i="6"/>
  <c r="H951" i="6"/>
  <c r="G952" i="6"/>
  <c r="H952" i="6"/>
  <c r="G953" i="6"/>
  <c r="H953" i="6"/>
  <c r="G954" i="6"/>
  <c r="H954" i="6"/>
  <c r="G955" i="6"/>
  <c r="H955" i="6"/>
  <c r="G956" i="6"/>
  <c r="H956" i="6"/>
  <c r="G957" i="6"/>
  <c r="H957" i="6"/>
  <c r="G958" i="6"/>
  <c r="H958" i="6"/>
  <c r="G959" i="6"/>
  <c r="H959" i="6"/>
  <c r="G960" i="6"/>
  <c r="H960" i="6"/>
  <c r="G961" i="6"/>
  <c r="H961" i="6"/>
  <c r="G962" i="6"/>
  <c r="H962" i="6"/>
  <c r="G963" i="6"/>
  <c r="H963" i="6"/>
  <c r="G964" i="6"/>
  <c r="H964" i="6"/>
  <c r="G965" i="6"/>
  <c r="H965" i="6"/>
  <c r="G966" i="6"/>
  <c r="H966" i="6"/>
  <c r="G967" i="6"/>
  <c r="H967" i="6"/>
  <c r="G968" i="6"/>
  <c r="H968" i="6"/>
  <c r="G969" i="6"/>
  <c r="H969" i="6"/>
  <c r="G970" i="6"/>
  <c r="H970" i="6"/>
  <c r="G971" i="6"/>
  <c r="H971" i="6"/>
  <c r="G972" i="6"/>
  <c r="H972" i="6"/>
  <c r="G973" i="6"/>
  <c r="H973" i="6"/>
  <c r="G974" i="6"/>
  <c r="H974" i="6"/>
  <c r="T308" i="4" l="1"/>
  <c r="U342" i="4"/>
  <c r="T156" i="4"/>
  <c r="T896" i="4"/>
  <c r="T880" i="4"/>
  <c r="T803" i="4"/>
  <c r="T399" i="4"/>
  <c r="T215" i="4"/>
  <c r="T195" i="4"/>
  <c r="T451" i="4"/>
  <c r="T659" i="4"/>
  <c r="T103" i="4"/>
  <c r="T53" i="4"/>
  <c r="T74" i="4"/>
  <c r="T572" i="4"/>
  <c r="T492" i="4"/>
  <c r="T476" i="4"/>
  <c r="U374" i="4"/>
  <c r="U257" i="4"/>
  <c r="U316" i="4"/>
  <c r="T912" i="4"/>
  <c r="T225" i="4"/>
  <c r="T739" i="4"/>
  <c r="T723" i="4"/>
  <c r="T200" i="4"/>
  <c r="T386" i="4"/>
  <c r="T124" i="4"/>
  <c r="T675" i="4"/>
  <c r="T407" i="4"/>
  <c r="T580" i="4"/>
  <c r="T548" i="4"/>
  <c r="T524" i="4"/>
  <c r="U333" i="4"/>
  <c r="U325" i="4"/>
  <c r="T146" i="4"/>
  <c r="T261" i="4"/>
  <c r="T848" i="4"/>
  <c r="T818" i="4"/>
  <c r="T771" i="4"/>
  <c r="T234" i="4"/>
  <c r="T636" i="4"/>
  <c r="T445" i="4"/>
  <c r="T50" i="4"/>
  <c r="T508" i="4"/>
  <c r="T500" i="4"/>
  <c r="V269" i="4"/>
  <c r="U249" i="4"/>
  <c r="U358" i="4"/>
  <c r="U339" i="4"/>
  <c r="U350" i="4"/>
  <c r="T928" i="4"/>
  <c r="T87" i="4"/>
  <c r="T430" i="4"/>
  <c r="T779" i="4"/>
  <c r="T755" i="4"/>
  <c r="T217" i="4"/>
  <c r="T683" i="4"/>
  <c r="T652" i="4"/>
  <c r="T416" i="4"/>
  <c r="T612" i="4"/>
  <c r="T532" i="4"/>
  <c r="T484" i="4"/>
  <c r="T952" i="4"/>
  <c r="T904" i="4"/>
  <c r="T872" i="4"/>
  <c r="T824" i="4"/>
  <c r="T795" i="4"/>
  <c r="T425" i="4"/>
  <c r="T731" i="4"/>
  <c r="T707" i="4"/>
  <c r="T185" i="4"/>
  <c r="T699" i="4"/>
  <c r="T628" i="4"/>
  <c r="T604" i="4"/>
  <c r="T135" i="4"/>
  <c r="T556" i="4"/>
  <c r="T258" i="4"/>
  <c r="H846" i="4"/>
  <c r="H902" i="4"/>
  <c r="H886" i="4"/>
  <c r="H934" i="4"/>
  <c r="H674" i="4"/>
  <c r="T448" i="4"/>
  <c r="H448" i="4"/>
  <c r="U360" i="4"/>
  <c r="T898" i="4"/>
  <c r="T717" i="4"/>
  <c r="H965" i="4"/>
  <c r="H909" i="4"/>
  <c r="H845" i="4"/>
  <c r="H805" i="4"/>
  <c r="H797" i="4"/>
  <c r="H789" i="4"/>
  <c r="H781" i="4"/>
  <c r="H773" i="4"/>
  <c r="H765" i="4"/>
  <c r="H757" i="4"/>
  <c r="H749" i="4"/>
  <c r="H741" i="4"/>
  <c r="H733" i="4"/>
  <c r="H725" i="4"/>
  <c r="H701" i="4"/>
  <c r="H672" i="4"/>
  <c r="T432" i="4"/>
  <c r="H432" i="4"/>
  <c r="U352" i="4"/>
  <c r="H352" i="4"/>
  <c r="U240" i="4"/>
  <c r="T820" i="4"/>
  <c r="T614" i="4"/>
  <c r="U368" i="4"/>
  <c r="U246" i="4"/>
  <c r="T89" i="4"/>
  <c r="T440" i="4"/>
  <c r="H440" i="4"/>
  <c r="T424" i="4"/>
  <c r="H424" i="4"/>
  <c r="U341" i="4"/>
  <c r="T630" i="4"/>
  <c r="T412" i="4"/>
  <c r="H412" i="4"/>
  <c r="U372" i="4"/>
  <c r="H372" i="4"/>
  <c r="U364" i="4"/>
  <c r="H364" i="4"/>
  <c r="U348" i="4"/>
  <c r="H348" i="4"/>
  <c r="H970" i="4"/>
  <c r="H954" i="4"/>
  <c r="H946" i="4"/>
  <c r="H938" i="4"/>
  <c r="H930" i="4"/>
  <c r="H922" i="4"/>
  <c r="H914" i="4"/>
  <c r="H906" i="4"/>
  <c r="H890" i="4"/>
  <c r="H882" i="4"/>
  <c r="H866" i="4"/>
  <c r="H858" i="4"/>
  <c r="H850" i="4"/>
  <c r="H842" i="4"/>
  <c r="H834" i="4"/>
  <c r="H826" i="4"/>
  <c r="H810" i="4"/>
  <c r="H802" i="4"/>
  <c r="H786" i="4"/>
  <c r="H770" i="4"/>
  <c r="H762" i="4"/>
  <c r="H754" i="4"/>
  <c r="H746" i="4"/>
  <c r="H738" i="4"/>
  <c r="H706" i="4"/>
  <c r="H698" i="4"/>
  <c r="H690" i="4"/>
  <c r="H658" i="4"/>
  <c r="U344" i="4"/>
  <c r="H344" i="4"/>
  <c r="U324" i="4"/>
  <c r="T141" i="4"/>
  <c r="T384" i="4"/>
  <c r="H384" i="4"/>
  <c r="H809" i="4"/>
  <c r="H801" i="4"/>
  <c r="H793" i="4"/>
  <c r="H785" i="4"/>
  <c r="H769" i="4"/>
  <c r="H761" i="4"/>
  <c r="H745" i="4"/>
  <c r="H737" i="4"/>
  <c r="H729" i="4"/>
  <c r="H721" i="4"/>
  <c r="H713" i="4"/>
  <c r="H697" i="4"/>
  <c r="H677" i="4"/>
  <c r="U376" i="4"/>
  <c r="U312" i="4"/>
  <c r="T59" i="4"/>
  <c r="T118" i="4"/>
  <c r="T408" i="4"/>
  <c r="H816" i="4"/>
  <c r="H808" i="4"/>
  <c r="H800" i="4"/>
  <c r="H784" i="4"/>
  <c r="H776" i="4"/>
  <c r="H752" i="4"/>
  <c r="H728" i="4"/>
  <c r="H720" i="4"/>
  <c r="H712" i="4"/>
  <c r="H704" i="4"/>
  <c r="H696" i="4"/>
  <c r="H666" i="4"/>
  <c r="U335" i="4"/>
  <c r="T383" i="4"/>
  <c r="T574" i="4"/>
  <c r="H967" i="4"/>
  <c r="H919" i="4"/>
  <c r="H903" i="4"/>
  <c r="H887" i="4"/>
  <c r="H863" i="4"/>
  <c r="H855" i="4"/>
  <c r="H847" i="4"/>
  <c r="H823" i="4"/>
  <c r="H815" i="4"/>
  <c r="U247" i="4"/>
  <c r="T942" i="4"/>
  <c r="T854" i="4"/>
  <c r="T838" i="4"/>
  <c r="T830" i="4"/>
  <c r="T453" i="4"/>
  <c r="T705" i="4"/>
  <c r="T681" i="4"/>
  <c r="T385" i="4"/>
  <c r="T665" i="4"/>
  <c r="T405" i="4"/>
  <c r="T650" i="4"/>
  <c r="T578" i="4"/>
  <c r="T530" i="4"/>
  <c r="T649" i="4"/>
  <c r="T641" i="4"/>
  <c r="T625" i="4"/>
  <c r="T609" i="4"/>
  <c r="T601" i="4"/>
  <c r="T561" i="4"/>
  <c r="T521" i="4"/>
  <c r="T160" i="4"/>
  <c r="T458" i="4"/>
  <c r="T170" i="4"/>
  <c r="T48" i="4"/>
  <c r="T26" i="4"/>
  <c r="U330" i="4"/>
  <c r="V266" i="4"/>
  <c r="U380" i="4"/>
  <c r="T878" i="4"/>
  <c r="T83" i="4"/>
  <c r="T618" i="4"/>
  <c r="T73" i="4"/>
  <c r="T586" i="4"/>
  <c r="T506" i="4"/>
  <c r="T490" i="4"/>
  <c r="U314" i="4"/>
  <c r="U282" i="4"/>
  <c r="T974" i="4"/>
  <c r="T966" i="4"/>
  <c r="T92" i="4"/>
  <c r="T144" i="4"/>
  <c r="T390" i="4"/>
  <c r="T191" i="4"/>
  <c r="T394" i="4"/>
  <c r="T657" i="4"/>
  <c r="T626" i="4"/>
  <c r="T610" i="4"/>
  <c r="T570" i="4"/>
  <c r="T562" i="4"/>
  <c r="T538" i="4"/>
  <c r="T466" i="4"/>
  <c r="U243" i="4"/>
  <c r="T120" i="4"/>
  <c r="T958" i="4"/>
  <c r="T950" i="4"/>
  <c r="T41" i="4"/>
  <c r="T926" i="4"/>
  <c r="T184" i="4"/>
  <c r="T910" i="4"/>
  <c r="T171" i="4"/>
  <c r="T85" i="4"/>
  <c r="T212" i="4"/>
  <c r="T305" i="4"/>
  <c r="T634" i="4"/>
  <c r="T594" i="4"/>
  <c r="T43" i="4"/>
  <c r="T514" i="4"/>
  <c r="T498" i="4"/>
  <c r="T162" i="4"/>
  <c r="T104" i="4"/>
  <c r="T114" i="4"/>
  <c r="T154" i="4"/>
  <c r="T208" i="4"/>
  <c r="T40" i="4"/>
  <c r="U95" i="4"/>
  <c r="U284" i="4"/>
  <c r="T459" i="4"/>
  <c r="T46" i="4"/>
  <c r="T254" i="4"/>
  <c r="V281" i="4"/>
  <c r="T107" i="4"/>
  <c r="T131" i="4"/>
  <c r="T152" i="4"/>
  <c r="T138" i="4"/>
  <c r="T79" i="4"/>
  <c r="T98" i="4"/>
  <c r="T163" i="4"/>
  <c r="V267" i="4"/>
  <c r="V2" i="4"/>
  <c r="T27" i="4"/>
  <c r="T423" i="4"/>
  <c r="T222" i="4"/>
  <c r="T689" i="4"/>
  <c r="T252" i="4"/>
  <c r="T101" i="4"/>
  <c r="T642" i="4"/>
  <c r="T602" i="4"/>
  <c r="T522" i="4"/>
  <c r="T482" i="4"/>
  <c r="T306" i="4"/>
  <c r="T42" i="4"/>
  <c r="U248" i="4"/>
  <c r="U178" i="4"/>
  <c r="U338" i="4"/>
  <c r="U298" i="4"/>
  <c r="V280" i="4"/>
  <c r="U292" i="4"/>
  <c r="T957" i="4"/>
  <c r="T941" i="4"/>
  <c r="T933" i="4"/>
  <c r="T925" i="4"/>
  <c r="T901" i="4"/>
  <c r="T877" i="4"/>
  <c r="T853" i="4"/>
  <c r="T389" i="4"/>
  <c r="T203" i="4"/>
  <c r="T420" i="4"/>
  <c r="T301" i="4"/>
  <c r="T656" i="4"/>
  <c r="T45" i="4"/>
  <c r="T585" i="4"/>
  <c r="T545" i="4"/>
  <c r="T537" i="4"/>
  <c r="T173" i="4"/>
  <c r="T439" i="4"/>
  <c r="U371" i="4"/>
  <c r="U355" i="4"/>
  <c r="T84" i="4"/>
  <c r="T411" i="4"/>
  <c r="T768" i="4"/>
  <c r="T744" i="4"/>
  <c r="T593" i="4"/>
  <c r="T111" i="4"/>
  <c r="T473" i="4"/>
  <c r="T465" i="4"/>
  <c r="U363" i="4"/>
  <c r="U239" i="4"/>
  <c r="U283" i="4"/>
  <c r="U313" i="4"/>
  <c r="T917" i="4"/>
  <c r="T221" i="4"/>
  <c r="T633" i="4"/>
  <c r="T693" i="4"/>
  <c r="T685" i="4"/>
  <c r="T669" i="4"/>
  <c r="T661" i="4"/>
  <c r="T653" i="4"/>
  <c r="T646" i="4"/>
  <c r="T638" i="4"/>
  <c r="T622" i="4"/>
  <c r="T606" i="4"/>
  <c r="T598" i="4"/>
  <c r="T590" i="4"/>
  <c r="T566" i="4"/>
  <c r="T558" i="4"/>
  <c r="T550" i="4"/>
  <c r="T542" i="4"/>
  <c r="T534" i="4"/>
  <c r="T526" i="4"/>
  <c r="T518" i="4"/>
  <c r="T510" i="4"/>
  <c r="T494" i="4"/>
  <c r="T486" i="4"/>
  <c r="T478" i="4"/>
  <c r="T470" i="4"/>
  <c r="T463" i="4"/>
  <c r="T457" i="4"/>
  <c r="T183" i="4"/>
  <c r="T452" i="4"/>
  <c r="T447" i="4"/>
  <c r="T161" i="4"/>
  <c r="T437" i="4"/>
  <c r="T436" i="4"/>
  <c r="T307" i="4"/>
  <c r="T68" i="4"/>
  <c r="T97" i="4"/>
  <c r="T421" i="4"/>
  <c r="T9" i="4"/>
  <c r="T60" i="4"/>
  <c r="T415" i="4"/>
  <c r="T196" i="4"/>
  <c r="T409" i="4"/>
  <c r="T403" i="4"/>
  <c r="T52" i="4"/>
  <c r="T398" i="4"/>
  <c r="T397" i="4"/>
  <c r="T391" i="4"/>
  <c r="T187" i="4"/>
  <c r="T235" i="4"/>
  <c r="U299" i="4"/>
  <c r="U327" i="4"/>
  <c r="V277" i="4"/>
  <c r="V271" i="4"/>
  <c r="V274" i="4"/>
  <c r="U319" i="4"/>
  <c r="T973" i="4"/>
  <c r="T71" i="4"/>
  <c r="T35" i="4"/>
  <c r="T143" i="4"/>
  <c r="T885" i="4"/>
  <c r="T837" i="4"/>
  <c r="T260" i="4"/>
  <c r="T688" i="4"/>
  <c r="T680" i="4"/>
  <c r="T100" i="4"/>
  <c r="T617" i="4"/>
  <c r="T569" i="4"/>
  <c r="T553" i="4"/>
  <c r="T505" i="4"/>
  <c r="T481" i="4"/>
  <c r="U177" i="4"/>
  <c r="T949" i="4"/>
  <c r="T130" i="4"/>
  <c r="T893" i="4"/>
  <c r="T829" i="4"/>
  <c r="T155" i="4"/>
  <c r="T190" i="4"/>
  <c r="T182" i="4"/>
  <c r="T513" i="4"/>
  <c r="V275" i="4"/>
  <c r="U116" i="4"/>
  <c r="U347" i="4"/>
  <c r="T76" i="4"/>
  <c r="T404" i="4"/>
  <c r="T174" i="4"/>
  <c r="T489" i="4"/>
  <c r="T643" i="4"/>
  <c r="T635" i="4"/>
  <c r="T627" i="4"/>
  <c r="T619" i="4"/>
  <c r="T611" i="4"/>
  <c r="T603" i="4"/>
  <c r="T595" i="4"/>
  <c r="T587" i="4"/>
  <c r="T579" i="4"/>
  <c r="T563" i="4"/>
  <c r="T555" i="4"/>
  <c r="T547" i="4"/>
  <c r="T523" i="4"/>
  <c r="T515" i="4"/>
  <c r="T507" i="4"/>
  <c r="T499" i="4"/>
  <c r="T491" i="4"/>
  <c r="T483" i="4"/>
  <c r="T475" i="4"/>
  <c r="T467" i="4"/>
  <c r="T223" i="4"/>
  <c r="T417" i="4"/>
  <c r="T11" i="4"/>
  <c r="T127" i="4"/>
  <c r="T395" i="4"/>
  <c r="U365" i="4"/>
  <c r="U349" i="4"/>
  <c r="U237" i="4"/>
  <c r="U332" i="4"/>
  <c r="U321" i="4"/>
  <c r="T211" i="4"/>
  <c r="T7" i="4"/>
  <c r="T962" i="4"/>
  <c r="T709" i="4"/>
  <c r="T812" i="4"/>
  <c r="T874" i="4"/>
  <c r="T582" i="4"/>
  <c r="T502" i="4"/>
  <c r="U357" i="4"/>
  <c r="U373" i="4"/>
  <c r="U179" i="4"/>
  <c r="U315" i="4"/>
  <c r="O68" i="7"/>
  <c r="E68" i="7"/>
  <c r="L65" i="7"/>
  <c r="C65" i="7"/>
  <c r="F64" i="7"/>
  <c r="K63" i="7"/>
  <c r="C63" i="7"/>
  <c r="M61" i="7"/>
  <c r="D61" i="7"/>
  <c r="I60" i="7"/>
  <c r="M59" i="7"/>
  <c r="D59" i="7"/>
  <c r="N57" i="7"/>
  <c r="E57" i="7"/>
  <c r="J56" i="7"/>
  <c r="M55" i="7"/>
  <c r="D55" i="7"/>
  <c r="N53" i="7"/>
  <c r="E53" i="7"/>
  <c r="J52" i="7"/>
  <c r="C45" i="7"/>
  <c r="K43" i="7"/>
  <c r="E40" i="7"/>
  <c r="O38" i="7"/>
  <c r="F38" i="7"/>
  <c r="C33" i="7"/>
  <c r="H32" i="7"/>
  <c r="I31" i="7"/>
  <c r="F28" i="7"/>
  <c r="I27" i="7"/>
  <c r="N24" i="7"/>
  <c r="E24" i="7"/>
  <c r="G23" i="7"/>
  <c r="M20" i="7"/>
  <c r="D20" i="7"/>
  <c r="E14" i="7"/>
  <c r="C5" i="7"/>
  <c r="K20" i="7"/>
  <c r="N68" i="7"/>
  <c r="C68" i="7"/>
  <c r="E64" i="7"/>
  <c r="L61" i="7"/>
  <c r="C61" i="7"/>
  <c r="G60" i="7"/>
  <c r="L59" i="7"/>
  <c r="C59" i="7"/>
  <c r="M57" i="7"/>
  <c r="D57" i="7"/>
  <c r="L55" i="7"/>
  <c r="C55" i="7"/>
  <c r="M53" i="7"/>
  <c r="D53" i="7"/>
  <c r="J48" i="7"/>
  <c r="K47" i="7"/>
  <c r="F44" i="7"/>
  <c r="I43" i="7"/>
  <c r="H42" i="7"/>
  <c r="M41" i="7"/>
  <c r="N40" i="7"/>
  <c r="D40" i="7"/>
  <c r="N38" i="7"/>
  <c r="E38" i="7"/>
  <c r="O35" i="7"/>
  <c r="E32" i="7"/>
  <c r="G31" i="7"/>
  <c r="M29" i="7"/>
  <c r="E28" i="7"/>
  <c r="G27" i="7"/>
  <c r="M24" i="7"/>
  <c r="D24" i="7"/>
  <c r="C23" i="7"/>
  <c r="L20" i="7"/>
  <c r="C20" i="7"/>
  <c r="E18" i="7"/>
  <c r="O14" i="7"/>
  <c r="D14" i="7"/>
  <c r="J12" i="7"/>
  <c r="E9" i="7"/>
  <c r="L6" i="7"/>
  <c r="E3" i="7"/>
  <c r="K68" i="7"/>
  <c r="J61" i="7"/>
  <c r="J59" i="7"/>
  <c r="J55" i="7"/>
  <c r="J20" i="7"/>
  <c r="K15" i="7"/>
  <c r="L14" i="7"/>
  <c r="H12" i="7"/>
  <c r="I6" i="7"/>
  <c r="M5" i="7"/>
  <c r="H2" i="7"/>
  <c r="M14" i="7"/>
  <c r="J68" i="7"/>
  <c r="H65" i="7"/>
  <c r="M64" i="7"/>
  <c r="O63" i="7"/>
  <c r="G63" i="7"/>
  <c r="G62" i="7"/>
  <c r="I61" i="7"/>
  <c r="N60" i="7"/>
  <c r="C60" i="7"/>
  <c r="I59" i="7"/>
  <c r="J58" i="7"/>
  <c r="J57" i="7"/>
  <c r="O56" i="7"/>
  <c r="C56" i="7"/>
  <c r="I55" i="7"/>
  <c r="J54" i="7"/>
  <c r="J53" i="7"/>
  <c r="N52" i="7"/>
  <c r="D52" i="7"/>
  <c r="H50" i="7"/>
  <c r="E48" i="7"/>
  <c r="F47" i="7"/>
  <c r="H46" i="7"/>
  <c r="K45" i="7"/>
  <c r="L44" i="7"/>
  <c r="C44" i="7"/>
  <c r="E42" i="7"/>
  <c r="G41" i="7"/>
  <c r="K40" i="7"/>
  <c r="J38" i="7"/>
  <c r="J24" i="7"/>
  <c r="O23" i="7"/>
  <c r="E21" i="7"/>
  <c r="I20" i="7"/>
  <c r="K19" i="7"/>
  <c r="L18" i="7"/>
  <c r="C17" i="7"/>
  <c r="H16" i="7"/>
  <c r="J15" i="7"/>
  <c r="J14" i="7"/>
  <c r="F12" i="7"/>
  <c r="I11" i="7"/>
  <c r="I10" i="7"/>
  <c r="M9" i="7"/>
  <c r="E8" i="7"/>
  <c r="G7" i="7"/>
  <c r="H6" i="7"/>
  <c r="K5" i="7"/>
  <c r="M4" i="7"/>
  <c r="E4" i="7"/>
  <c r="J3" i="7"/>
  <c r="G2" i="7"/>
  <c r="I68" i="7"/>
  <c r="K64" i="7"/>
  <c r="H61" i="7"/>
  <c r="H59" i="7"/>
  <c r="G58" i="7"/>
  <c r="I57" i="7"/>
  <c r="H55" i="7"/>
  <c r="G54" i="7"/>
  <c r="I53" i="7"/>
  <c r="C52" i="7"/>
  <c r="D42" i="7"/>
  <c r="F41" i="7"/>
  <c r="J40" i="7"/>
  <c r="I38" i="7"/>
  <c r="E36" i="7"/>
  <c r="E34" i="7"/>
  <c r="G33" i="7"/>
  <c r="K32" i="7"/>
  <c r="O31" i="7"/>
  <c r="F29" i="7"/>
  <c r="J28" i="7"/>
  <c r="O27" i="7"/>
  <c r="E25" i="7"/>
  <c r="I24" i="7"/>
  <c r="K23" i="7"/>
  <c r="C21" i="7"/>
  <c r="H20" i="7"/>
  <c r="J19" i="7"/>
  <c r="J18" i="7"/>
  <c r="F16" i="7"/>
  <c r="I15" i="7"/>
  <c r="I14" i="7"/>
  <c r="N12" i="7"/>
  <c r="E12" i="7"/>
  <c r="G11" i="7"/>
  <c r="H10" i="7"/>
  <c r="K9" i="7"/>
  <c r="D8" i="7"/>
  <c r="C7" i="7"/>
  <c r="G6" i="7"/>
  <c r="J5" i="7"/>
  <c r="L4" i="7"/>
  <c r="C4" i="7"/>
  <c r="I3" i="7"/>
  <c r="F2" i="7"/>
  <c r="M68" i="7"/>
  <c r="K61" i="7"/>
  <c r="K55" i="7"/>
  <c r="G68" i="7"/>
  <c r="E65" i="7"/>
  <c r="J64" i="7"/>
  <c r="E63" i="7"/>
  <c r="O61" i="7"/>
  <c r="G61" i="7"/>
  <c r="O59" i="7"/>
  <c r="G59" i="7"/>
  <c r="H57" i="7"/>
  <c r="O55" i="7"/>
  <c r="G55" i="7"/>
  <c r="H53" i="7"/>
  <c r="C48" i="7"/>
  <c r="E46" i="7"/>
  <c r="F45" i="7"/>
  <c r="O43" i="7"/>
  <c r="E41" i="7"/>
  <c r="I40" i="7"/>
  <c r="I39" i="7"/>
  <c r="H38" i="7"/>
  <c r="D36" i="7"/>
  <c r="D34" i="7"/>
  <c r="F33" i="7"/>
  <c r="J32" i="7"/>
  <c r="K31" i="7"/>
  <c r="E29" i="7"/>
  <c r="I28" i="7"/>
  <c r="K27" i="7"/>
  <c r="L26" i="7"/>
  <c r="C25" i="7"/>
  <c r="H24" i="7"/>
  <c r="J23" i="7"/>
  <c r="F20" i="7"/>
  <c r="I19" i="7"/>
  <c r="I18" i="7"/>
  <c r="M17" i="7"/>
  <c r="N16" i="7"/>
  <c r="E16" i="7"/>
  <c r="G15" i="7"/>
  <c r="H14" i="7"/>
  <c r="M12" i="7"/>
  <c r="D12" i="7"/>
  <c r="C11" i="7"/>
  <c r="G10" i="7"/>
  <c r="J9" i="7"/>
  <c r="E6" i="7"/>
  <c r="F5" i="7"/>
  <c r="H3" i="7"/>
  <c r="E2" i="7"/>
  <c r="K59" i="7"/>
  <c r="F68" i="7"/>
  <c r="D65" i="7"/>
  <c r="G64" i="7"/>
  <c r="N61" i="7"/>
  <c r="E61" i="7"/>
  <c r="N59" i="7"/>
  <c r="E59" i="7"/>
  <c r="O57" i="7"/>
  <c r="G57" i="7"/>
  <c r="N55" i="7"/>
  <c r="E55" i="7"/>
  <c r="G53" i="7"/>
  <c r="D46" i="7"/>
  <c r="E45" i="7"/>
  <c r="N43" i="7"/>
  <c r="C41" i="7"/>
  <c r="H40" i="7"/>
  <c r="G38" i="7"/>
  <c r="C36" i="7"/>
  <c r="E33" i="7"/>
  <c r="I32" i="7"/>
  <c r="J31" i="7"/>
  <c r="O29" i="7"/>
  <c r="C29" i="7"/>
  <c r="H28" i="7"/>
  <c r="J27" i="7"/>
  <c r="F24" i="7"/>
  <c r="I23" i="7"/>
  <c r="I22" i="7"/>
  <c r="N20" i="7"/>
  <c r="E20" i="7"/>
  <c r="G19" i="7"/>
  <c r="H18" i="7"/>
  <c r="K17" i="7"/>
  <c r="M16" i="7"/>
  <c r="D16" i="7"/>
  <c r="C15" i="7"/>
  <c r="G14" i="7"/>
  <c r="L12" i="7"/>
  <c r="C12" i="7"/>
  <c r="E10" i="7"/>
  <c r="G9" i="7"/>
  <c r="O6" i="7"/>
  <c r="D6" i="7"/>
  <c r="E5" i="7"/>
  <c r="O3" i="7"/>
  <c r="G3" i="7"/>
  <c r="N66" i="7"/>
  <c r="F66" i="7"/>
  <c r="N62" i="7"/>
  <c r="F62" i="7"/>
  <c r="N58" i="7"/>
  <c r="F58" i="7"/>
  <c r="N54" i="7"/>
  <c r="F54" i="7"/>
  <c r="D51" i="7"/>
  <c r="E51" i="7"/>
  <c r="M51" i="7"/>
  <c r="H51" i="7"/>
  <c r="J49" i="7"/>
  <c r="G43" i="7"/>
  <c r="M66" i="7"/>
  <c r="E66" i="7"/>
  <c r="I64" i="7"/>
  <c r="M62" i="7"/>
  <c r="E62" i="7"/>
  <c r="M58" i="7"/>
  <c r="E58" i="7"/>
  <c r="I56" i="7"/>
  <c r="M54" i="7"/>
  <c r="E54" i="7"/>
  <c r="L51" i="7"/>
  <c r="G49" i="7"/>
  <c r="D47" i="7"/>
  <c r="L47" i="7"/>
  <c r="E47" i="7"/>
  <c r="M47" i="7"/>
  <c r="H47" i="7"/>
  <c r="F43" i="7"/>
  <c r="G39" i="7"/>
  <c r="G35" i="7"/>
  <c r="H68" i="7"/>
  <c r="L66" i="7"/>
  <c r="D66" i="7"/>
  <c r="H64" i="7"/>
  <c r="L62" i="7"/>
  <c r="D62" i="7"/>
  <c r="H60" i="7"/>
  <c r="L58" i="7"/>
  <c r="D58" i="7"/>
  <c r="H56" i="7"/>
  <c r="L54" i="7"/>
  <c r="D54" i="7"/>
  <c r="K51" i="7"/>
  <c r="F49" i="7"/>
  <c r="N47" i="7"/>
  <c r="K66" i="7"/>
  <c r="C66" i="7"/>
  <c r="K62" i="7"/>
  <c r="C62" i="7"/>
  <c r="K58" i="7"/>
  <c r="C58" i="7"/>
  <c r="K54" i="7"/>
  <c r="C54" i="7"/>
  <c r="E49" i="7"/>
  <c r="D43" i="7"/>
  <c r="L43" i="7"/>
  <c r="E43" i="7"/>
  <c r="M43" i="7"/>
  <c r="H43" i="7"/>
  <c r="D39" i="7"/>
  <c r="L39" i="7"/>
  <c r="E39" i="7"/>
  <c r="M39" i="7"/>
  <c r="F39" i="7"/>
  <c r="N39" i="7"/>
  <c r="H39" i="7"/>
  <c r="D35" i="7"/>
  <c r="L35" i="7"/>
  <c r="E35" i="7"/>
  <c r="M35" i="7"/>
  <c r="F35" i="7"/>
  <c r="N35" i="7"/>
  <c r="H35" i="7"/>
  <c r="I66" i="7"/>
  <c r="I62" i="7"/>
  <c r="I58" i="7"/>
  <c r="I54" i="7"/>
  <c r="H49" i="7"/>
  <c r="I49" i="7"/>
  <c r="D49" i="7"/>
  <c r="L49" i="7"/>
  <c r="L68" i="7"/>
  <c r="L64" i="7"/>
  <c r="L60" i="7"/>
  <c r="L56" i="7"/>
  <c r="G52" i="7"/>
  <c r="O52" i="7"/>
  <c r="F51" i="7"/>
  <c r="M49" i="7"/>
  <c r="G47" i="7"/>
  <c r="H45" i="7"/>
  <c r="I45" i="7"/>
  <c r="D45" i="7"/>
  <c r="L45" i="7"/>
  <c r="J43" i="7"/>
  <c r="K39" i="7"/>
  <c r="K35" i="7"/>
  <c r="G5" i="7"/>
  <c r="F50" i="7"/>
  <c r="F46" i="7"/>
  <c r="L41" i="7"/>
  <c r="D41" i="7"/>
  <c r="L37" i="7"/>
  <c r="D37" i="7"/>
  <c r="F34" i="7"/>
  <c r="L33" i="7"/>
  <c r="D33" i="7"/>
  <c r="H31" i="7"/>
  <c r="F30" i="7"/>
  <c r="L29" i="7"/>
  <c r="D29" i="7"/>
  <c r="H27" i="7"/>
  <c r="N26" i="7"/>
  <c r="F26" i="7"/>
  <c r="L25" i="7"/>
  <c r="D25" i="7"/>
  <c r="H23" i="7"/>
  <c r="N22" i="7"/>
  <c r="F22" i="7"/>
  <c r="L21" i="7"/>
  <c r="D21" i="7"/>
  <c r="H19" i="7"/>
  <c r="N18" i="7"/>
  <c r="F18" i="7"/>
  <c r="L17" i="7"/>
  <c r="D17" i="7"/>
  <c r="H15" i="7"/>
  <c r="N14" i="7"/>
  <c r="F14" i="7"/>
  <c r="L13" i="7"/>
  <c r="D13" i="7"/>
  <c r="H11" i="7"/>
  <c r="N10" i="7"/>
  <c r="F10" i="7"/>
  <c r="L9" i="7"/>
  <c r="D9" i="7"/>
  <c r="H7" i="7"/>
  <c r="N6" i="7"/>
  <c r="F6" i="7"/>
  <c r="L5" i="7"/>
  <c r="D5" i="7"/>
  <c r="N31" i="7"/>
  <c r="F31" i="7"/>
  <c r="N27" i="7"/>
  <c r="F27" i="7"/>
  <c r="N23" i="7"/>
  <c r="F23" i="7"/>
  <c r="N19" i="7"/>
  <c r="F19" i="7"/>
  <c r="N15" i="7"/>
  <c r="F15" i="7"/>
  <c r="N11" i="7"/>
  <c r="F11" i="7"/>
  <c r="N7" i="7"/>
  <c r="F7" i="7"/>
  <c r="D2" i="7"/>
  <c r="K50" i="7"/>
  <c r="O48" i="7"/>
  <c r="G48" i="7"/>
  <c r="K46" i="7"/>
  <c r="O44" i="7"/>
  <c r="K42" i="7"/>
  <c r="I41" i="7"/>
  <c r="O40" i="7"/>
  <c r="G40" i="7"/>
  <c r="K38" i="7"/>
  <c r="I37" i="7"/>
  <c r="O36" i="7"/>
  <c r="G36" i="7"/>
  <c r="K34" i="7"/>
  <c r="I33" i="7"/>
  <c r="O32" i="7"/>
  <c r="G32" i="7"/>
  <c r="M31" i="7"/>
  <c r="E31" i="7"/>
  <c r="K30" i="7"/>
  <c r="I29" i="7"/>
  <c r="O28" i="7"/>
  <c r="M27" i="7"/>
  <c r="E27" i="7"/>
  <c r="K26" i="7"/>
  <c r="I25" i="7"/>
  <c r="O24" i="7"/>
  <c r="M23" i="7"/>
  <c r="E23" i="7"/>
  <c r="K22" i="7"/>
  <c r="I21" i="7"/>
  <c r="O20" i="7"/>
  <c r="M19" i="7"/>
  <c r="E19" i="7"/>
  <c r="K18" i="7"/>
  <c r="I17" i="7"/>
  <c r="O16" i="7"/>
  <c r="M15" i="7"/>
  <c r="E15" i="7"/>
  <c r="K14" i="7"/>
  <c r="I13" i="7"/>
  <c r="O12" i="7"/>
  <c r="M11" i="7"/>
  <c r="E11" i="7"/>
  <c r="K10" i="7"/>
  <c r="I9" i="7"/>
  <c r="O8" i="7"/>
  <c r="M7" i="7"/>
  <c r="E7" i="7"/>
  <c r="K6" i="7"/>
  <c r="I5" i="7"/>
  <c r="L31" i="7"/>
  <c r="L27" i="7"/>
  <c r="L23" i="7"/>
  <c r="L19" i="7"/>
  <c r="L15" i="7"/>
  <c r="L11" i="7"/>
  <c r="L7" i="7"/>
  <c r="T233" i="4"/>
</calcChain>
</file>

<file path=xl/sharedStrings.xml><?xml version="1.0" encoding="utf-8"?>
<sst xmlns="http://schemas.openxmlformats.org/spreadsheetml/2006/main" count="13281" uniqueCount="3867">
  <si>
    <t>Province</t>
  </si>
  <si>
    <t>District</t>
  </si>
  <si>
    <t>District Pop.</t>
  </si>
  <si>
    <t>Adana</t>
  </si>
  <si>
    <t>Aladağ</t>
  </si>
  <si>
    <t>Ceyhan</t>
  </si>
  <si>
    <t>Çukurova</t>
  </si>
  <si>
    <t>Feke</t>
  </si>
  <si>
    <t>İmamoğlu</t>
  </si>
  <si>
    <t>Karaisalı</t>
  </si>
  <si>
    <t>Karataş</t>
  </si>
  <si>
    <t>Kozan</t>
  </si>
  <si>
    <t>Pozantı</t>
  </si>
  <si>
    <t>Saimbeyli</t>
  </si>
  <si>
    <t>Sarıçam</t>
  </si>
  <si>
    <t>Seyhan</t>
  </si>
  <si>
    <t>Tufanbeyli</t>
  </si>
  <si>
    <t>Yumurtalık</t>
  </si>
  <si>
    <t>Yüreğir</t>
  </si>
  <si>
    <t>Adıyaman</t>
  </si>
  <si>
    <t>Besni</t>
  </si>
  <si>
    <t>Çelikhan</t>
  </si>
  <si>
    <t>Gerger</t>
  </si>
  <si>
    <t>Gölbaşı</t>
  </si>
  <si>
    <t>Kahta</t>
  </si>
  <si>
    <t>Merkez</t>
  </si>
  <si>
    <t>Samsat</t>
  </si>
  <si>
    <t>Sincik</t>
  </si>
  <si>
    <t>Tut</t>
  </si>
  <si>
    <t>Afyonkarahisar</t>
  </si>
  <si>
    <t>Başmakçı</t>
  </si>
  <si>
    <t>Bayat</t>
  </si>
  <si>
    <t>Bolvadin</t>
  </si>
  <si>
    <t>Çay</t>
  </si>
  <si>
    <t>Çobanlar</t>
  </si>
  <si>
    <t>Dazkırı</t>
  </si>
  <si>
    <t>Dinar</t>
  </si>
  <si>
    <t>Emirdağ</t>
  </si>
  <si>
    <t>Evciler</t>
  </si>
  <si>
    <t>Hocalar</t>
  </si>
  <si>
    <t>İhsaniye</t>
  </si>
  <si>
    <t>İscehisar</t>
  </si>
  <si>
    <t>Kızılören</t>
  </si>
  <si>
    <t>Sandıklı</t>
  </si>
  <si>
    <t>Sinanpaşa</t>
  </si>
  <si>
    <t>Şuhut</t>
  </si>
  <si>
    <t>Sultandağı</t>
  </si>
  <si>
    <t>Ağrı</t>
  </si>
  <si>
    <t>Diyadin</t>
  </si>
  <si>
    <t>Doğubayazıt</t>
  </si>
  <si>
    <t>Eleşkirt</t>
  </si>
  <si>
    <t>Hamur</t>
  </si>
  <si>
    <t>Patnos</t>
  </si>
  <si>
    <t>Taşlıçay</t>
  </si>
  <si>
    <t>Tutak</t>
  </si>
  <si>
    <t>Aksaray</t>
  </si>
  <si>
    <t>Ağaçören</t>
  </si>
  <si>
    <t>Eskil</t>
  </si>
  <si>
    <t>Gülağaç</t>
  </si>
  <si>
    <t>Güzelyurt</t>
  </si>
  <si>
    <t>Ortaköy</t>
  </si>
  <si>
    <t>Sarıyahşi</t>
  </si>
  <si>
    <t>Sultanhanı</t>
  </si>
  <si>
    <t>Amasya</t>
  </si>
  <si>
    <t>Göynücek</t>
  </si>
  <si>
    <t>Gümüşhacıköy</t>
  </si>
  <si>
    <t>Hamamözü</t>
  </si>
  <si>
    <t>Merzifon</t>
  </si>
  <si>
    <t>Suluova</t>
  </si>
  <si>
    <t>Taşova</t>
  </si>
  <si>
    <t>Ankara</t>
  </si>
  <si>
    <t>Akyurt</t>
  </si>
  <si>
    <t>Altındağ</t>
  </si>
  <si>
    <t>Ayaş</t>
  </si>
  <si>
    <t>Bala</t>
  </si>
  <si>
    <t>Beypazarı</t>
  </si>
  <si>
    <t>Çamlıdere</t>
  </si>
  <si>
    <t>Çankaya</t>
  </si>
  <si>
    <t>Çubuk</t>
  </si>
  <si>
    <t>Elmadağ</t>
  </si>
  <si>
    <t>Etimesgut</t>
  </si>
  <si>
    <t>Evren</t>
  </si>
  <si>
    <t>Güdül</t>
  </si>
  <si>
    <t>Haymana</t>
  </si>
  <si>
    <t>Kahramankazan</t>
  </si>
  <si>
    <t>Kalecik</t>
  </si>
  <si>
    <t>Keçiören</t>
  </si>
  <si>
    <t>Kızılcahamam</t>
  </si>
  <si>
    <t>Mamak</t>
  </si>
  <si>
    <t>Nallıhan</t>
  </si>
  <si>
    <t>Polatlı</t>
  </si>
  <si>
    <t>Pursaklar</t>
  </si>
  <si>
    <t>Şereflikoçhisar</t>
  </si>
  <si>
    <t>Sincan</t>
  </si>
  <si>
    <t>Yenimahalle</t>
  </si>
  <si>
    <t>Antalya</t>
  </si>
  <si>
    <t>Akseki</t>
  </si>
  <si>
    <t>Aksu</t>
  </si>
  <si>
    <t>Alanya</t>
  </si>
  <si>
    <t>Demre</t>
  </si>
  <si>
    <t>Döşemealtı</t>
  </si>
  <si>
    <t>Elmalı</t>
  </si>
  <si>
    <t>Finike</t>
  </si>
  <si>
    <t>Gazipaşa</t>
  </si>
  <si>
    <t>Gündoğmuş</t>
  </si>
  <si>
    <t>İbradı</t>
  </si>
  <si>
    <t>Kaş</t>
  </si>
  <si>
    <t>Kemer</t>
  </si>
  <si>
    <t>Kepez</t>
  </si>
  <si>
    <t>Konyaaltı</t>
  </si>
  <si>
    <t>Korkuteli</t>
  </si>
  <si>
    <t>Kumluca</t>
  </si>
  <si>
    <t>Manavgat</t>
  </si>
  <si>
    <t>Muratpaşa</t>
  </si>
  <si>
    <t>Serik</t>
  </si>
  <si>
    <t>Ardahan</t>
  </si>
  <si>
    <t>Çıldır</t>
  </si>
  <si>
    <t>Damal</t>
  </si>
  <si>
    <t>Göle</t>
  </si>
  <si>
    <t>Hanak</t>
  </si>
  <si>
    <t>Posof</t>
  </si>
  <si>
    <t>Artvin</t>
  </si>
  <si>
    <t>Ardanuç</t>
  </si>
  <si>
    <t>Arhavi</t>
  </si>
  <si>
    <t>Borçka</t>
  </si>
  <si>
    <t>Hopa</t>
  </si>
  <si>
    <t>Kemalpaşa</t>
  </si>
  <si>
    <t>Murgul</t>
  </si>
  <si>
    <t>Şavşat</t>
  </si>
  <si>
    <t>Yusufeli</t>
  </si>
  <si>
    <t>Aydın</t>
  </si>
  <si>
    <t>Bozdoğan</t>
  </si>
  <si>
    <t>Buharkent</t>
  </si>
  <si>
    <t>Çine</t>
  </si>
  <si>
    <t>Didim</t>
  </si>
  <si>
    <t>Efeler</t>
  </si>
  <si>
    <t>Germencik</t>
  </si>
  <si>
    <t>İncirliova</t>
  </si>
  <si>
    <t>Karacasu</t>
  </si>
  <si>
    <t>Karpuzlu</t>
  </si>
  <si>
    <t>Koçarlı</t>
  </si>
  <si>
    <t>Köşk</t>
  </si>
  <si>
    <t>Kuşadası</t>
  </si>
  <si>
    <t>Kuyucak</t>
  </si>
  <si>
    <t>Nazilli</t>
  </si>
  <si>
    <t>Söke</t>
  </si>
  <si>
    <t>Sultanhisar</t>
  </si>
  <si>
    <t>Yenipazar</t>
  </si>
  <si>
    <t>Balıkesir</t>
  </si>
  <si>
    <t>Altıeylül</t>
  </si>
  <si>
    <t>Ayvalık</t>
  </si>
  <si>
    <t>Balya</t>
  </si>
  <si>
    <t>Bandırma</t>
  </si>
  <si>
    <t>Bigadiç</t>
  </si>
  <si>
    <t>Burhaniye</t>
  </si>
  <si>
    <t>Dursunbey</t>
  </si>
  <si>
    <t>Edremit</t>
  </si>
  <si>
    <t>Erdek</t>
  </si>
  <si>
    <t>Gömeç</t>
  </si>
  <si>
    <t>Gönen</t>
  </si>
  <si>
    <t>Havran</t>
  </si>
  <si>
    <t>İvrindi</t>
  </si>
  <si>
    <t>Karesi</t>
  </si>
  <si>
    <t>Kepsut</t>
  </si>
  <si>
    <t>Manyas</t>
  </si>
  <si>
    <t>Marmara</t>
  </si>
  <si>
    <t>Savaştepe</t>
  </si>
  <si>
    <t>Sındırgı</t>
  </si>
  <si>
    <t>Susurluk</t>
  </si>
  <si>
    <t>Bartın</t>
  </si>
  <si>
    <t>Amasra</t>
  </si>
  <si>
    <t>Kurucaşile</t>
  </si>
  <si>
    <t>Ulus</t>
  </si>
  <si>
    <t>Batman</t>
  </si>
  <si>
    <t>Beşiri</t>
  </si>
  <si>
    <t>Gercüş</t>
  </si>
  <si>
    <t>Hasankeyf</t>
  </si>
  <si>
    <t>Kozluk</t>
  </si>
  <si>
    <t>Sason</t>
  </si>
  <si>
    <t>Bayburt</t>
  </si>
  <si>
    <t>Aydıntepe</t>
  </si>
  <si>
    <t>Demirözü</t>
  </si>
  <si>
    <t>Bilecik</t>
  </si>
  <si>
    <t>Bozüyük</t>
  </si>
  <si>
    <t>Gölpazarı</t>
  </si>
  <si>
    <t>İnhisar</t>
  </si>
  <si>
    <t>Osmaneli</t>
  </si>
  <si>
    <t>Pazaryeri</t>
  </si>
  <si>
    <t>Söğüt</t>
  </si>
  <si>
    <t>Bingöl</t>
  </si>
  <si>
    <t>Adaklı</t>
  </si>
  <si>
    <t>Genç</t>
  </si>
  <si>
    <t>Karlıova</t>
  </si>
  <si>
    <t>Kiğı</t>
  </si>
  <si>
    <t>Solhan</t>
  </si>
  <si>
    <t>Yayladere</t>
  </si>
  <si>
    <t>Yedisu</t>
  </si>
  <si>
    <t>Bitlis</t>
  </si>
  <si>
    <t>Adilcevaz</t>
  </si>
  <si>
    <t>Ahlat</t>
  </si>
  <si>
    <t>Güroymak</t>
  </si>
  <si>
    <t>Hizan</t>
  </si>
  <si>
    <t>Mutki</t>
  </si>
  <si>
    <t>Tatvan</t>
  </si>
  <si>
    <t>Bolu</t>
  </si>
  <si>
    <t>Dörtdivan</t>
  </si>
  <si>
    <t>Gerede</t>
  </si>
  <si>
    <t>Göynük</t>
  </si>
  <si>
    <t>Kıbrıscık</t>
  </si>
  <si>
    <t>Mengen</t>
  </si>
  <si>
    <t>Mudurnu</t>
  </si>
  <si>
    <t>Seben</t>
  </si>
  <si>
    <t>Yeniçağa</t>
  </si>
  <si>
    <t>Burdur</t>
  </si>
  <si>
    <t>Ağlasun</t>
  </si>
  <si>
    <t>Altınyayla</t>
  </si>
  <si>
    <t>Bucak</t>
  </si>
  <si>
    <t>Çavdır</t>
  </si>
  <si>
    <t>Çeltikçi</t>
  </si>
  <si>
    <t>Gölhisar</t>
  </si>
  <si>
    <t>Karamanlı</t>
  </si>
  <si>
    <t>Tefenni</t>
  </si>
  <si>
    <t>Yeşilova</t>
  </si>
  <si>
    <t>Bursa</t>
  </si>
  <si>
    <t>Büyükorhan</t>
  </si>
  <si>
    <t>Gemlik</t>
  </si>
  <si>
    <t>Gürsu</t>
  </si>
  <si>
    <t>Harmancık</t>
  </si>
  <si>
    <t>İnegöl</t>
  </si>
  <si>
    <t>İznik</t>
  </si>
  <si>
    <t>Karacabey</t>
  </si>
  <si>
    <t>Keles</t>
  </si>
  <si>
    <t>Kestel</t>
  </si>
  <si>
    <t>Mudanya</t>
  </si>
  <si>
    <t>Mustafakemalpaşa</t>
  </si>
  <si>
    <t>Nilüfer</t>
  </si>
  <si>
    <t>Orhaneli</t>
  </si>
  <si>
    <t>Orhangazi</t>
  </si>
  <si>
    <t>Osmangazi</t>
  </si>
  <si>
    <t>Yenişehir</t>
  </si>
  <si>
    <t>Yıldırım</t>
  </si>
  <si>
    <t>Çanakkale</t>
  </si>
  <si>
    <t>Ayvacık</t>
  </si>
  <si>
    <t>Bayramiç</t>
  </si>
  <si>
    <t>Biga</t>
  </si>
  <si>
    <t>Bozcaada</t>
  </si>
  <si>
    <t>Çan</t>
  </si>
  <si>
    <t>Eceabat</t>
  </si>
  <si>
    <t>Ezine</t>
  </si>
  <si>
    <t>Gelibolu</t>
  </si>
  <si>
    <t>Gökçeada</t>
  </si>
  <si>
    <t>Lapseki</t>
  </si>
  <si>
    <t>Yenice</t>
  </si>
  <si>
    <t>Çankırı</t>
  </si>
  <si>
    <t>Atkaracalar</t>
  </si>
  <si>
    <t>Bayramören</t>
  </si>
  <si>
    <t>Çerkeş</t>
  </si>
  <si>
    <t>Eldivan</t>
  </si>
  <si>
    <t>Ilgaz</t>
  </si>
  <si>
    <t>Kızılırmak</t>
  </si>
  <si>
    <t>Korgun</t>
  </si>
  <si>
    <t>Kurşunlu</t>
  </si>
  <si>
    <t>Orta</t>
  </si>
  <si>
    <t>Şabanözü</t>
  </si>
  <si>
    <t>Yapraklı</t>
  </si>
  <si>
    <t>Çorum</t>
  </si>
  <si>
    <t>Alaca</t>
  </si>
  <si>
    <t>Boğazkale</t>
  </si>
  <si>
    <t>Dodurga</t>
  </si>
  <si>
    <t>İskilip</t>
  </si>
  <si>
    <t>Kargı</t>
  </si>
  <si>
    <t>Laçin</t>
  </si>
  <si>
    <t>Mecitözü</t>
  </si>
  <si>
    <t>Oğuzlar</t>
  </si>
  <si>
    <t>Osmancık</t>
  </si>
  <si>
    <t>Sungurlu</t>
  </si>
  <si>
    <t>Uğurludağ</t>
  </si>
  <si>
    <t>Denizli</t>
  </si>
  <si>
    <t>Acıpayam</t>
  </si>
  <si>
    <t>Babadağ</t>
  </si>
  <si>
    <t>Baklan</t>
  </si>
  <si>
    <t>Bekilli</t>
  </si>
  <si>
    <t>Beyağaç</t>
  </si>
  <si>
    <t>Bozkurt</t>
  </si>
  <si>
    <t>Buldan</t>
  </si>
  <si>
    <t>Çal</t>
  </si>
  <si>
    <t>Çameli</t>
  </si>
  <si>
    <t>Çardak</t>
  </si>
  <si>
    <t>Çivril</t>
  </si>
  <si>
    <t>Güney</t>
  </si>
  <si>
    <t>Honaz</t>
  </si>
  <si>
    <t>Kale</t>
  </si>
  <si>
    <t>Merkezefendi</t>
  </si>
  <si>
    <t>Pamukkale</t>
  </si>
  <si>
    <t>Sarayköy</t>
  </si>
  <si>
    <t>Serinhisar</t>
  </si>
  <si>
    <t>Tavas</t>
  </si>
  <si>
    <t>Diyarbakır</t>
  </si>
  <si>
    <t>Bağlar</t>
  </si>
  <si>
    <t>Bismil</t>
  </si>
  <si>
    <t>Çermik</t>
  </si>
  <si>
    <t>Çınar</t>
  </si>
  <si>
    <t>Çüngüş</t>
  </si>
  <si>
    <t>Dicle</t>
  </si>
  <si>
    <t>Eğil</t>
  </si>
  <si>
    <t>Ergani</t>
  </si>
  <si>
    <t>Hani</t>
  </si>
  <si>
    <t>Hazro</t>
  </si>
  <si>
    <t>Kayapınar</t>
  </si>
  <si>
    <t>Kocaköy</t>
  </si>
  <si>
    <t>Kulp</t>
  </si>
  <si>
    <t>Lice</t>
  </si>
  <si>
    <t>Silvan</t>
  </si>
  <si>
    <t>Sur</t>
  </si>
  <si>
    <t>Düzce</t>
  </si>
  <si>
    <t>Akçakoca</t>
  </si>
  <si>
    <t>Çilimli</t>
  </si>
  <si>
    <t>Cumayeri</t>
  </si>
  <si>
    <t>Gölyaka</t>
  </si>
  <si>
    <t>Gümüşova</t>
  </si>
  <si>
    <t>Kaynaşlı</t>
  </si>
  <si>
    <t>Yığılca</t>
  </si>
  <si>
    <t>Edirne</t>
  </si>
  <si>
    <t>Enez</t>
  </si>
  <si>
    <t>Havsa</t>
  </si>
  <si>
    <t>İpsala</t>
  </si>
  <si>
    <t>Keşan</t>
  </si>
  <si>
    <t>Lalapaşa</t>
  </si>
  <si>
    <t>Meriç</t>
  </si>
  <si>
    <t>Süloğlu</t>
  </si>
  <si>
    <t>Uzunköprü</t>
  </si>
  <si>
    <t>Elazığ</t>
  </si>
  <si>
    <t>Ağın</t>
  </si>
  <si>
    <t>Alacakaya</t>
  </si>
  <si>
    <t>Arıcak</t>
  </si>
  <si>
    <t>Baskil</t>
  </si>
  <si>
    <t>Karakoçan</t>
  </si>
  <si>
    <t>Keban</t>
  </si>
  <si>
    <t>Kovancılar</t>
  </si>
  <si>
    <t>Maden</t>
  </si>
  <si>
    <t>Palu</t>
  </si>
  <si>
    <t>Sivrice</t>
  </si>
  <si>
    <t>Erzincan</t>
  </si>
  <si>
    <t>Çayırlı</t>
  </si>
  <si>
    <t>İliç</t>
  </si>
  <si>
    <t>Kemah</t>
  </si>
  <si>
    <t>Kemaliye</t>
  </si>
  <si>
    <t>Otlukbeli</t>
  </si>
  <si>
    <t>Refahiye</t>
  </si>
  <si>
    <t>Tercan</t>
  </si>
  <si>
    <t>Üzümlü</t>
  </si>
  <si>
    <t>Erzurum</t>
  </si>
  <si>
    <t>Aşkale</t>
  </si>
  <si>
    <t>Aziziye</t>
  </si>
  <si>
    <t>Çat</t>
  </si>
  <si>
    <t>Hınıs</t>
  </si>
  <si>
    <t>Horasan</t>
  </si>
  <si>
    <t>İspir</t>
  </si>
  <si>
    <t>Karaçoban</t>
  </si>
  <si>
    <t>Karayazı</t>
  </si>
  <si>
    <t>Köprüköy</t>
  </si>
  <si>
    <t>Narman</t>
  </si>
  <si>
    <t>Oltu</t>
  </si>
  <si>
    <t>Olur</t>
  </si>
  <si>
    <t>Palandöken</t>
  </si>
  <si>
    <t>Pasinler</t>
  </si>
  <si>
    <t>Pazaryolu</t>
  </si>
  <si>
    <t>Şenkaya</t>
  </si>
  <si>
    <t>Tekman</t>
  </si>
  <si>
    <t>Tortum</t>
  </si>
  <si>
    <t>Uzundere</t>
  </si>
  <si>
    <t>Yakutiye</t>
  </si>
  <si>
    <t>Eskişehir</t>
  </si>
  <si>
    <t>Alpu</t>
  </si>
  <si>
    <t>Beylikova</t>
  </si>
  <si>
    <t>Çifteler</t>
  </si>
  <si>
    <t>Günyüzü</t>
  </si>
  <si>
    <t>Han</t>
  </si>
  <si>
    <t>İnönü</t>
  </si>
  <si>
    <t>Mahmudiye</t>
  </si>
  <si>
    <t>Mihalgazi</t>
  </si>
  <si>
    <t>Mihalıççık</t>
  </si>
  <si>
    <t>Odunpazarı</t>
  </si>
  <si>
    <t>Sarıcakaya</t>
  </si>
  <si>
    <t>Seyitgazi</t>
  </si>
  <si>
    <t>Sivrihisar</t>
  </si>
  <si>
    <t>Tepebaşı</t>
  </si>
  <si>
    <t>Gaziantep</t>
  </si>
  <si>
    <t>Araban</t>
  </si>
  <si>
    <t>İslahiye</t>
  </si>
  <si>
    <t>Karkamış</t>
  </si>
  <si>
    <t>Nizip</t>
  </si>
  <si>
    <t>Nurdağı</t>
  </si>
  <si>
    <t>Oğuzeli</t>
  </si>
  <si>
    <t>Şahinbey</t>
  </si>
  <si>
    <t>Şehitkamil</t>
  </si>
  <si>
    <t>Yavuzeli</t>
  </si>
  <si>
    <t>Giresun</t>
  </si>
  <si>
    <t>Alucra</t>
  </si>
  <si>
    <t>Bulancak</t>
  </si>
  <si>
    <t>Çamoluk</t>
  </si>
  <si>
    <t>Çanakçı</t>
  </si>
  <si>
    <t>Dereli</t>
  </si>
  <si>
    <t>Doğankent</t>
  </si>
  <si>
    <t>Espiye</t>
  </si>
  <si>
    <t>Eynesil</t>
  </si>
  <si>
    <t>Görele</t>
  </si>
  <si>
    <t>Güce</t>
  </si>
  <si>
    <t>Keşap</t>
  </si>
  <si>
    <t>Piraziz</t>
  </si>
  <si>
    <t>Şebinkarahisar</t>
  </si>
  <si>
    <t>Tirebolu</t>
  </si>
  <si>
    <t>Yağlıdere</t>
  </si>
  <si>
    <t>Gümüşhane</t>
  </si>
  <si>
    <t>Kelkit</t>
  </si>
  <si>
    <t>Köse</t>
  </si>
  <si>
    <t>Kürtün</t>
  </si>
  <si>
    <t>Şiran</t>
  </si>
  <si>
    <t>Torul</t>
  </si>
  <si>
    <t>Hakkari</t>
  </si>
  <si>
    <t>Çukurca</t>
  </si>
  <si>
    <t>Derecik</t>
  </si>
  <si>
    <t>Şemdinli</t>
  </si>
  <si>
    <t>Yüksekova</t>
  </si>
  <si>
    <t>Hatay</t>
  </si>
  <si>
    <t>Altınözü</t>
  </si>
  <si>
    <t>Antakya</t>
  </si>
  <si>
    <t>Arsuz</t>
  </si>
  <si>
    <t>Belen</t>
  </si>
  <si>
    <t>Defne</t>
  </si>
  <si>
    <t>Dörtyol</t>
  </si>
  <si>
    <t>Erzin</t>
  </si>
  <si>
    <t>Hassa</t>
  </si>
  <si>
    <t>İskenderun</t>
  </si>
  <si>
    <t>Kırıkhan</t>
  </si>
  <si>
    <t>Kumlu</t>
  </si>
  <si>
    <t>Payas</t>
  </si>
  <si>
    <t>Reyhanlı</t>
  </si>
  <si>
    <t>Samandağ</t>
  </si>
  <si>
    <t>Yayladağı</t>
  </si>
  <si>
    <t>Iğdır</t>
  </si>
  <si>
    <t>Aralık</t>
  </si>
  <si>
    <t>Karakoyunlu</t>
  </si>
  <si>
    <t>Tuzluca</t>
  </si>
  <si>
    <t>Isparta</t>
  </si>
  <si>
    <t>Atabey</t>
  </si>
  <si>
    <t>Eğirdir</t>
  </si>
  <si>
    <t>Gelendost</t>
  </si>
  <si>
    <t>Keçiborlu</t>
  </si>
  <si>
    <t>Şarkikaraağaç</t>
  </si>
  <si>
    <t>Senirkent</t>
  </si>
  <si>
    <t>Sütçüler</t>
  </si>
  <si>
    <t>Uluborlu</t>
  </si>
  <si>
    <t>Yalvaç</t>
  </si>
  <si>
    <t>Yenişarbademli</t>
  </si>
  <si>
    <t>İstanbul</t>
  </si>
  <si>
    <t>Adalar</t>
  </si>
  <si>
    <t>Arnavutköy</t>
  </si>
  <si>
    <t>Ataşehir</t>
  </si>
  <si>
    <t>Avcılar</t>
  </si>
  <si>
    <t>Bağcılar</t>
  </si>
  <si>
    <t>Bahçelievler</t>
  </si>
  <si>
    <t>Bakırköy</t>
  </si>
  <si>
    <t>Başakşehir</t>
  </si>
  <si>
    <t>Bayrampaşa</t>
  </si>
  <si>
    <t>Beşiktaş</t>
  </si>
  <si>
    <t>Beykoz</t>
  </si>
  <si>
    <t>Beylikdüzü</t>
  </si>
  <si>
    <t>Beyoğlu</t>
  </si>
  <si>
    <t>Büyükçekmece</t>
  </si>
  <si>
    <t>Çatalca</t>
  </si>
  <si>
    <t>Çekmeköy</t>
  </si>
  <si>
    <t>Esenler</t>
  </si>
  <si>
    <t>Esenyurt</t>
  </si>
  <si>
    <t>Eyüpsultan</t>
  </si>
  <si>
    <t>Fatih</t>
  </si>
  <si>
    <t>Gaziosmanpaşa</t>
  </si>
  <si>
    <t>Güngören</t>
  </si>
  <si>
    <t>Kadıköy</t>
  </si>
  <si>
    <t>Kağıthane</t>
  </si>
  <si>
    <t>Kartal</t>
  </si>
  <si>
    <t>Küçükçekmece</t>
  </si>
  <si>
    <t>Maltepe</t>
  </si>
  <si>
    <t>Pendik</t>
  </si>
  <si>
    <t>Sancaktepe</t>
  </si>
  <si>
    <t>Sarıyer</t>
  </si>
  <si>
    <t>Şile</t>
  </si>
  <si>
    <t>Silivri</t>
  </si>
  <si>
    <t>Şişli</t>
  </si>
  <si>
    <t>Sultanbeyli</t>
  </si>
  <si>
    <t>Sultangazi</t>
  </si>
  <si>
    <t>Tuzla</t>
  </si>
  <si>
    <t>Ümraniye</t>
  </si>
  <si>
    <t>Üsküdar</t>
  </si>
  <si>
    <t>Zeytinburnu</t>
  </si>
  <si>
    <t>İzmir</t>
  </si>
  <si>
    <t>Aliağa</t>
  </si>
  <si>
    <t>Balçova</t>
  </si>
  <si>
    <t>Bayındır</t>
  </si>
  <si>
    <t>Bayraklı</t>
  </si>
  <si>
    <t>Bergama</t>
  </si>
  <si>
    <t>Beydağ</t>
  </si>
  <si>
    <t>Bornova</t>
  </si>
  <si>
    <t>Buca</t>
  </si>
  <si>
    <t>Çeşme</t>
  </si>
  <si>
    <t>Çiğli</t>
  </si>
  <si>
    <t>Dikili</t>
  </si>
  <si>
    <t>Foça</t>
  </si>
  <si>
    <t>Gaziemir</t>
  </si>
  <si>
    <t>Güzelbahçe</t>
  </si>
  <si>
    <t>Karabağlar</t>
  </si>
  <si>
    <t>Karaburun</t>
  </si>
  <si>
    <t>Karşıyaka</t>
  </si>
  <si>
    <t>Kınık</t>
  </si>
  <si>
    <t>Kiraz</t>
  </si>
  <si>
    <t>Konak</t>
  </si>
  <si>
    <t>Menderes</t>
  </si>
  <si>
    <t>Menemen</t>
  </si>
  <si>
    <t>Narlıdere</t>
  </si>
  <si>
    <t>Ödemiş</t>
  </si>
  <si>
    <t>Seferihisar</t>
  </si>
  <si>
    <t>Selçuk</t>
  </si>
  <si>
    <t>Tire</t>
  </si>
  <si>
    <t>Torbalı</t>
  </si>
  <si>
    <t>Urla</t>
  </si>
  <si>
    <t>Kahramanmaraş</t>
  </si>
  <si>
    <t>Afşin</t>
  </si>
  <si>
    <t>Andırın</t>
  </si>
  <si>
    <t>Çağlayancerit</t>
  </si>
  <si>
    <t>Dulkadiroğlu</t>
  </si>
  <si>
    <t>Ekinözü</t>
  </si>
  <si>
    <t>Elbistan</t>
  </si>
  <si>
    <t>Göksun</t>
  </si>
  <si>
    <t>Nurhak</t>
  </si>
  <si>
    <t>Onikişubat</t>
  </si>
  <si>
    <t>Pazarcık</t>
  </si>
  <si>
    <t>Türkoğlu</t>
  </si>
  <si>
    <t>Karabük</t>
  </si>
  <si>
    <t>Eflani</t>
  </si>
  <si>
    <t>Eskipazar</t>
  </si>
  <si>
    <t>Ovacık</t>
  </si>
  <si>
    <t>Safranbolu</t>
  </si>
  <si>
    <t>Karaman</t>
  </si>
  <si>
    <t>Ayrancı</t>
  </si>
  <si>
    <t>Başyayla</t>
  </si>
  <si>
    <t>Ermenek</t>
  </si>
  <si>
    <t>Kazımkarabekir</t>
  </si>
  <si>
    <t>Sarıveliler</t>
  </si>
  <si>
    <t>Kars</t>
  </si>
  <si>
    <t>Akyaka</t>
  </si>
  <si>
    <t>Arpaçay</t>
  </si>
  <si>
    <t>Digor</t>
  </si>
  <si>
    <t>Kağızman</t>
  </si>
  <si>
    <t>Sarıkamış</t>
  </si>
  <si>
    <t>Selim</t>
  </si>
  <si>
    <t>Susuz</t>
  </si>
  <si>
    <t>Kastamonu</t>
  </si>
  <si>
    <t>Abana</t>
  </si>
  <si>
    <t>Ağlı</t>
  </si>
  <si>
    <t>Araç</t>
  </si>
  <si>
    <t>Azdavay</t>
  </si>
  <si>
    <t>Çatalzeytin</t>
  </si>
  <si>
    <t>Cide</t>
  </si>
  <si>
    <t>Daday</t>
  </si>
  <si>
    <t>Devrekani</t>
  </si>
  <si>
    <t>Doğanyurt</t>
  </si>
  <si>
    <t>Hanönü</t>
  </si>
  <si>
    <t>İhsangazi</t>
  </si>
  <si>
    <t>İnebolu</t>
  </si>
  <si>
    <t>Küre</t>
  </si>
  <si>
    <t>Pınarbaşı</t>
  </si>
  <si>
    <t>Şenpazar</t>
  </si>
  <si>
    <t>Seydiler</t>
  </si>
  <si>
    <t>Taşköprü</t>
  </si>
  <si>
    <t>Tosya</t>
  </si>
  <si>
    <t>Kayseri</t>
  </si>
  <si>
    <t>Akkışla</t>
  </si>
  <si>
    <t>Bünyan</t>
  </si>
  <si>
    <t>Develi</t>
  </si>
  <si>
    <t>Felahiye</t>
  </si>
  <si>
    <t>Hacılar</t>
  </si>
  <si>
    <t>İncesu</t>
  </si>
  <si>
    <t>Kocasinan</t>
  </si>
  <si>
    <t>Melikgazi</t>
  </si>
  <si>
    <t>Özvatan</t>
  </si>
  <si>
    <t>Sarıoğlan</t>
  </si>
  <si>
    <t>Sarız</t>
  </si>
  <si>
    <t>Talas</t>
  </si>
  <si>
    <t>Tomarza</t>
  </si>
  <si>
    <t>Yahyalı</t>
  </si>
  <si>
    <t>Yeşilhisar</t>
  </si>
  <si>
    <t>Kilis</t>
  </si>
  <si>
    <t>Elbeyli</t>
  </si>
  <si>
    <t>Musabeyli</t>
  </si>
  <si>
    <t>Polateli</t>
  </si>
  <si>
    <t>Kırıkkale</t>
  </si>
  <si>
    <t>Bahşılı</t>
  </si>
  <si>
    <t>Balışeyh</t>
  </si>
  <si>
    <t>Çelebi</t>
  </si>
  <si>
    <t>Delice</t>
  </si>
  <si>
    <t>Karakeçili</t>
  </si>
  <si>
    <t>Keskin</t>
  </si>
  <si>
    <t>Sulakyurt</t>
  </si>
  <si>
    <t>Yahşihan</t>
  </si>
  <si>
    <t>Kırklareli</t>
  </si>
  <si>
    <t>Babaeski</t>
  </si>
  <si>
    <t>Demirköy</t>
  </si>
  <si>
    <t>Kofçaz</t>
  </si>
  <si>
    <t>Lüleburgaz</t>
  </si>
  <si>
    <t>Pehlivanköy</t>
  </si>
  <si>
    <t>Pınarhisar</t>
  </si>
  <si>
    <t>Vize</t>
  </si>
  <si>
    <t>Kırşehir</t>
  </si>
  <si>
    <t>Akçakent</t>
  </si>
  <si>
    <t>Akpınar</t>
  </si>
  <si>
    <t>Boztepe</t>
  </si>
  <si>
    <t>Çiçekdağı</t>
  </si>
  <si>
    <t>Kaman</t>
  </si>
  <si>
    <t>Mucur</t>
  </si>
  <si>
    <t>Kocaeli</t>
  </si>
  <si>
    <t>Başiskele</t>
  </si>
  <si>
    <t>Çayırova</t>
  </si>
  <si>
    <t>Darıca</t>
  </si>
  <si>
    <t>Derince</t>
  </si>
  <si>
    <t>Dilovası</t>
  </si>
  <si>
    <t>Gebze</t>
  </si>
  <si>
    <t>Gölcük</t>
  </si>
  <si>
    <t>İzmit</t>
  </si>
  <si>
    <t>Kandıra</t>
  </si>
  <si>
    <t>Karamürsel</t>
  </si>
  <si>
    <t>Kartepe</t>
  </si>
  <si>
    <t>Körfez</t>
  </si>
  <si>
    <t>Konya</t>
  </si>
  <si>
    <t>Ahırlı</t>
  </si>
  <si>
    <t>Akören</t>
  </si>
  <si>
    <t>Akşehir</t>
  </si>
  <si>
    <t>Altınekin</t>
  </si>
  <si>
    <t>Beyşehir</t>
  </si>
  <si>
    <t>Bozkır</t>
  </si>
  <si>
    <t>Çeltik</t>
  </si>
  <si>
    <t>Cihanbeyli</t>
  </si>
  <si>
    <t>Çumra</t>
  </si>
  <si>
    <t>Derbent</t>
  </si>
  <si>
    <t>Derebucak</t>
  </si>
  <si>
    <t>Doğanhisar</t>
  </si>
  <si>
    <t>Emirgazi</t>
  </si>
  <si>
    <t>Ereğli</t>
  </si>
  <si>
    <t>Güneysınır</t>
  </si>
  <si>
    <t>Hadim</t>
  </si>
  <si>
    <t>Halkapınar</t>
  </si>
  <si>
    <t>Hüyük</t>
  </si>
  <si>
    <t>Ilgın</t>
  </si>
  <si>
    <t>Kadınhanı</t>
  </si>
  <si>
    <t>Karapınar</t>
  </si>
  <si>
    <t>Karatay</t>
  </si>
  <si>
    <t>Kulu</t>
  </si>
  <si>
    <t>Meram</t>
  </si>
  <si>
    <t>Sarayönü</t>
  </si>
  <si>
    <t>Selçuklu</t>
  </si>
  <si>
    <t>Seydişehir</t>
  </si>
  <si>
    <t>Taşkent</t>
  </si>
  <si>
    <t>Tuzlukçu</t>
  </si>
  <si>
    <t>Yalıhüyük</t>
  </si>
  <si>
    <t>Yunak</t>
  </si>
  <si>
    <t>Kütahya</t>
  </si>
  <si>
    <t>Altıntaş</t>
  </si>
  <si>
    <t>Aslanapa</t>
  </si>
  <si>
    <t>Çavdarhisar</t>
  </si>
  <si>
    <t>Domaniç</t>
  </si>
  <si>
    <t>Dumlupınar</t>
  </si>
  <si>
    <t>Emet</t>
  </si>
  <si>
    <t>Gediz</t>
  </si>
  <si>
    <t>Hisarcık</t>
  </si>
  <si>
    <t>Pazarlar</t>
  </si>
  <si>
    <t>Şaphane</t>
  </si>
  <si>
    <t>Simav</t>
  </si>
  <si>
    <t>Tavşanlı</t>
  </si>
  <si>
    <t>Malatya</t>
  </si>
  <si>
    <t>Akçadağ</t>
  </si>
  <si>
    <t>Arapgir</t>
  </si>
  <si>
    <t>Arguvan</t>
  </si>
  <si>
    <t>Battalgazi</t>
  </si>
  <si>
    <t>Darende</t>
  </si>
  <si>
    <t>Doğanşehir</t>
  </si>
  <si>
    <t>Doğanyol</t>
  </si>
  <si>
    <t>Hekimhan</t>
  </si>
  <si>
    <t>Kuluncak</t>
  </si>
  <si>
    <t>Pütürge</t>
  </si>
  <si>
    <t>Yazıhan</t>
  </si>
  <si>
    <t>Yeşilyurt</t>
  </si>
  <si>
    <t>Manisa</t>
  </si>
  <si>
    <t>Ahmetli</t>
  </si>
  <si>
    <t>Akhisar</t>
  </si>
  <si>
    <t>Alaşehir</t>
  </si>
  <si>
    <t>Demirci</t>
  </si>
  <si>
    <t>Gölmarmara</t>
  </si>
  <si>
    <t>Gördes</t>
  </si>
  <si>
    <t>Kırkağaç</t>
  </si>
  <si>
    <t>Köprübaşı</t>
  </si>
  <si>
    <t>Kula</t>
  </si>
  <si>
    <t>Salihli</t>
  </si>
  <si>
    <t>Sarıgöl</t>
  </si>
  <si>
    <t>Saruhanlı</t>
  </si>
  <si>
    <t>Şehzadeler</t>
  </si>
  <si>
    <t>Selendi</t>
  </si>
  <si>
    <t>Soma</t>
  </si>
  <si>
    <t>Turgutlu</t>
  </si>
  <si>
    <t>Yunusemre</t>
  </si>
  <si>
    <t>Mardin</t>
  </si>
  <si>
    <t>Artuklu</t>
  </si>
  <si>
    <t>Dargeçit</t>
  </si>
  <si>
    <t>Derik</t>
  </si>
  <si>
    <t>Kızıltepe</t>
  </si>
  <si>
    <t>Mazıdağı</t>
  </si>
  <si>
    <t>Midyat</t>
  </si>
  <si>
    <t>Nusaybin</t>
  </si>
  <si>
    <t>Ömerli</t>
  </si>
  <si>
    <t>Savur</t>
  </si>
  <si>
    <t>Yeşilli</t>
  </si>
  <si>
    <t>Mersin</t>
  </si>
  <si>
    <t>Akdeniz</t>
  </si>
  <si>
    <t>Anamur</t>
  </si>
  <si>
    <t>Aydıncık</t>
  </si>
  <si>
    <t>Bozyazı</t>
  </si>
  <si>
    <t>Çamlıyayla</t>
  </si>
  <si>
    <t>Erdemli</t>
  </si>
  <si>
    <t>Gülnar</t>
  </si>
  <si>
    <t>Mezitli</t>
  </si>
  <si>
    <t>Mut</t>
  </si>
  <si>
    <t>Silifke</t>
  </si>
  <si>
    <t>Tarsus</t>
  </si>
  <si>
    <t>Toroslar</t>
  </si>
  <si>
    <t>Muğla</t>
  </si>
  <si>
    <t>Bodrum</t>
  </si>
  <si>
    <t>Dalaman</t>
  </si>
  <si>
    <t>Datça</t>
  </si>
  <si>
    <t>Fethiye</t>
  </si>
  <si>
    <t>Kavaklıdere</t>
  </si>
  <si>
    <t>Köyceğiz</t>
  </si>
  <si>
    <t>Marmaris</t>
  </si>
  <si>
    <t>Menteşe</t>
  </si>
  <si>
    <t>Milas</t>
  </si>
  <si>
    <t>Ortaca</t>
  </si>
  <si>
    <t>Seydikemer</t>
  </si>
  <si>
    <t>Ula</t>
  </si>
  <si>
    <t>Yatağan</t>
  </si>
  <si>
    <t>Muş</t>
  </si>
  <si>
    <t>Bulanık</t>
  </si>
  <si>
    <t>Hasköy</t>
  </si>
  <si>
    <t>Korkut</t>
  </si>
  <si>
    <t>Malazgirt</t>
  </si>
  <si>
    <t>Varto</t>
  </si>
  <si>
    <t>Nevşehir</t>
  </si>
  <si>
    <t>Acıgöl</t>
  </si>
  <si>
    <t>Avanos</t>
  </si>
  <si>
    <t>Derinkuyu</t>
  </si>
  <si>
    <t>Gülşehir</t>
  </si>
  <si>
    <t>Hacıbektaş</t>
  </si>
  <si>
    <t>Kozaklı</t>
  </si>
  <si>
    <t>Ürgüp</t>
  </si>
  <si>
    <t>Niğde</t>
  </si>
  <si>
    <t>Altunhisar</t>
  </si>
  <si>
    <t>Bor</t>
  </si>
  <si>
    <t>Çamardı</t>
  </si>
  <si>
    <t>Çiftlik</t>
  </si>
  <si>
    <t>Ulukışla</t>
  </si>
  <si>
    <t>Ordu</t>
  </si>
  <si>
    <t>Akkuş</t>
  </si>
  <si>
    <t>Altınordu</t>
  </si>
  <si>
    <t>Aybastı</t>
  </si>
  <si>
    <t>Çamaş</t>
  </si>
  <si>
    <t>Çatalpınar</t>
  </si>
  <si>
    <t>Çaybaşı</t>
  </si>
  <si>
    <t>Fatsa</t>
  </si>
  <si>
    <t>Gölköy</t>
  </si>
  <si>
    <t>Gülyalı</t>
  </si>
  <si>
    <t>Gürgentepe</t>
  </si>
  <si>
    <t>İkizce</t>
  </si>
  <si>
    <t>Kabadüz</t>
  </si>
  <si>
    <t>Kabataş</t>
  </si>
  <si>
    <t>Korgan</t>
  </si>
  <si>
    <t>Kumru</t>
  </si>
  <si>
    <t>Mesudiye</t>
  </si>
  <si>
    <t>Perşembe</t>
  </si>
  <si>
    <t>Ulubey</t>
  </si>
  <si>
    <t>Ünye</t>
  </si>
  <si>
    <t>Osmaniye</t>
  </si>
  <si>
    <t>Bahçe</t>
  </si>
  <si>
    <t>Düziçi</t>
  </si>
  <si>
    <t>Hasanbeyli</t>
  </si>
  <si>
    <t>Kadirli</t>
  </si>
  <si>
    <t>Sumbas</t>
  </si>
  <si>
    <t>Toprakkale</t>
  </si>
  <si>
    <t>Rize</t>
  </si>
  <si>
    <t>Ardeşen</t>
  </si>
  <si>
    <t>Çamlıhemşin</t>
  </si>
  <si>
    <t>Çayeli</t>
  </si>
  <si>
    <t>Derepazarı</t>
  </si>
  <si>
    <t>Fındıklı</t>
  </si>
  <si>
    <t>Güneysu</t>
  </si>
  <si>
    <t>Hemşin</t>
  </si>
  <si>
    <t>İkizdere</t>
  </si>
  <si>
    <t>İyidere</t>
  </si>
  <si>
    <t>Kalkandere</t>
  </si>
  <si>
    <t>Pazar</t>
  </si>
  <si>
    <t>Sakarya</t>
  </si>
  <si>
    <t>Adapazarı</t>
  </si>
  <si>
    <t>Akyazı</t>
  </si>
  <si>
    <t>Arifiye</t>
  </si>
  <si>
    <t>Erenler</t>
  </si>
  <si>
    <t>Ferizli</t>
  </si>
  <si>
    <t>Geyve</t>
  </si>
  <si>
    <t>Hendek</t>
  </si>
  <si>
    <t>Karapürçek</t>
  </si>
  <si>
    <t>Karasu</t>
  </si>
  <si>
    <t>Kaynarca</t>
  </si>
  <si>
    <t>Kocaali</t>
  </si>
  <si>
    <t>Pamukova</t>
  </si>
  <si>
    <t>Sapanca</t>
  </si>
  <si>
    <t>Serdivan</t>
  </si>
  <si>
    <t>Söğütlü</t>
  </si>
  <si>
    <t>Taraklı</t>
  </si>
  <si>
    <t>Samsun</t>
  </si>
  <si>
    <t>19 Mayıs</t>
  </si>
  <si>
    <t>Alaçam</t>
  </si>
  <si>
    <t>Asarcık</t>
  </si>
  <si>
    <t>Atakum</t>
  </si>
  <si>
    <t>Bafra</t>
  </si>
  <si>
    <t>Canik</t>
  </si>
  <si>
    <t>Çarşamba</t>
  </si>
  <si>
    <t>Havza</t>
  </si>
  <si>
    <t>İlkadım</t>
  </si>
  <si>
    <t>Kavak</t>
  </si>
  <si>
    <t>Ladik</t>
  </si>
  <si>
    <t>Salıpazarı</t>
  </si>
  <si>
    <t>Tekkeköy</t>
  </si>
  <si>
    <t>Terme</t>
  </si>
  <si>
    <t>Vezirköprü</t>
  </si>
  <si>
    <t>Yakakent</t>
  </si>
  <si>
    <t>Şanlıurfa</t>
  </si>
  <si>
    <t>Akçakale</t>
  </si>
  <si>
    <t>Birecik</t>
  </si>
  <si>
    <t>Bozova</t>
  </si>
  <si>
    <t>Ceylanpınar</t>
  </si>
  <si>
    <t>Eyyübiye</t>
  </si>
  <si>
    <t>Halfeti</t>
  </si>
  <si>
    <t>Haliliye</t>
  </si>
  <si>
    <t>Harran</t>
  </si>
  <si>
    <t>Hilvan</t>
  </si>
  <si>
    <t>Karaköprü</t>
  </si>
  <si>
    <t>Siverek</t>
  </si>
  <si>
    <t>Suruç</t>
  </si>
  <si>
    <t>Viranşehir</t>
  </si>
  <si>
    <t>Siirt</t>
  </si>
  <si>
    <t>Baykan</t>
  </si>
  <si>
    <t>Eruh</t>
  </si>
  <si>
    <t>Kurtalan</t>
  </si>
  <si>
    <t>Pervari</t>
  </si>
  <si>
    <t>Şirvan</t>
  </si>
  <si>
    <t>Tillo</t>
  </si>
  <si>
    <t>Sinop</t>
  </si>
  <si>
    <t>Ayancık</t>
  </si>
  <si>
    <t>Boyabat</t>
  </si>
  <si>
    <t>Dikmen</t>
  </si>
  <si>
    <t>Durağan</t>
  </si>
  <si>
    <t>Erfelek</t>
  </si>
  <si>
    <t>Gerze</t>
  </si>
  <si>
    <t>Saraydüzü</t>
  </si>
  <si>
    <t>Türkeli</t>
  </si>
  <si>
    <t>Şırnak</t>
  </si>
  <si>
    <t>Beytüşşebap</t>
  </si>
  <si>
    <t>Cizre</t>
  </si>
  <si>
    <t>Güçlükonak</t>
  </si>
  <si>
    <t>İdil</t>
  </si>
  <si>
    <t>Silopi</t>
  </si>
  <si>
    <t>Uludere</t>
  </si>
  <si>
    <t>Sivas</t>
  </si>
  <si>
    <t>Akıncılar</t>
  </si>
  <si>
    <t>Divriği</t>
  </si>
  <si>
    <t>Doğanşar</t>
  </si>
  <si>
    <t>Gemerek</t>
  </si>
  <si>
    <t>Gölova</t>
  </si>
  <si>
    <t>Gürün</t>
  </si>
  <si>
    <t>Hafik</t>
  </si>
  <si>
    <t>İmranlı</t>
  </si>
  <si>
    <t>Kangal</t>
  </si>
  <si>
    <t>Koyulhisar</t>
  </si>
  <si>
    <t>Şarkışla</t>
  </si>
  <si>
    <t>Suşehri</t>
  </si>
  <si>
    <t>Ulaş</t>
  </si>
  <si>
    <t>Yıldızeli</t>
  </si>
  <si>
    <t>Zara</t>
  </si>
  <si>
    <t>Tekirdağ</t>
  </si>
  <si>
    <t>Çerkezköy</t>
  </si>
  <si>
    <t>Çorlu</t>
  </si>
  <si>
    <t>Ergene</t>
  </si>
  <si>
    <t>Hayrabolu</t>
  </si>
  <si>
    <t>Kapaklı</t>
  </si>
  <si>
    <t>Malkara</t>
  </si>
  <si>
    <t>Marmaraereğlisi</t>
  </si>
  <si>
    <t>Muratlı</t>
  </si>
  <si>
    <t>Saray</t>
  </si>
  <si>
    <t>Şarköy</t>
  </si>
  <si>
    <t>Süleymanpaşa</t>
  </si>
  <si>
    <t>Tokat</t>
  </si>
  <si>
    <t>Almus</t>
  </si>
  <si>
    <t>Artova</t>
  </si>
  <si>
    <t>Başçiftlik</t>
  </si>
  <si>
    <t>Erbaa</t>
  </si>
  <si>
    <t>Niksar</t>
  </si>
  <si>
    <t>Reşadiye</t>
  </si>
  <si>
    <t>Sulusaray</t>
  </si>
  <si>
    <t>Turhal</t>
  </si>
  <si>
    <t>Zile</t>
  </si>
  <si>
    <t>Trabzon</t>
  </si>
  <si>
    <t>Akçaabat</t>
  </si>
  <si>
    <t>Araklı</t>
  </si>
  <si>
    <t>Arsin</t>
  </si>
  <si>
    <t>Beşikdüzü</t>
  </si>
  <si>
    <t>Çarşıbaşı</t>
  </si>
  <si>
    <t>Çaykara</t>
  </si>
  <si>
    <t>Dernekpazarı</t>
  </si>
  <si>
    <t>Düzköy</t>
  </si>
  <si>
    <t>Hayrat</t>
  </si>
  <si>
    <t>Maçka</t>
  </si>
  <si>
    <t>Of</t>
  </si>
  <si>
    <t>Ortahisar</t>
  </si>
  <si>
    <t>Şalpazarı</t>
  </si>
  <si>
    <t>Sürmene</t>
  </si>
  <si>
    <t>Tonya</t>
  </si>
  <si>
    <t>Vakfıkebir</t>
  </si>
  <si>
    <t>Yomra</t>
  </si>
  <si>
    <t>Tunceli</t>
  </si>
  <si>
    <t>Çemişgezek</t>
  </si>
  <si>
    <t>Hozat</t>
  </si>
  <si>
    <t>Mazgirt</t>
  </si>
  <si>
    <t>Nazımiye</t>
  </si>
  <si>
    <t>Pertek</t>
  </si>
  <si>
    <t>Pülümür</t>
  </si>
  <si>
    <t>Uşak</t>
  </si>
  <si>
    <t>Banaz</t>
  </si>
  <si>
    <t>Eşme</t>
  </si>
  <si>
    <t>Karahallı</t>
  </si>
  <si>
    <t>Sivaslı</t>
  </si>
  <si>
    <t>Van</t>
  </si>
  <si>
    <t>Bahçesaray</t>
  </si>
  <si>
    <t>Başkale</t>
  </si>
  <si>
    <t>Çaldıran</t>
  </si>
  <si>
    <t>Çatak</t>
  </si>
  <si>
    <t>Erciş</t>
  </si>
  <si>
    <t>Gevaş</t>
  </si>
  <si>
    <t>Gürpınar</t>
  </si>
  <si>
    <t>İpekyolu</t>
  </si>
  <si>
    <t>Muradiye</t>
  </si>
  <si>
    <t>Özalp</t>
  </si>
  <si>
    <t>Tuşba</t>
  </si>
  <si>
    <t>Yalova</t>
  </si>
  <si>
    <t>Altınova</t>
  </si>
  <si>
    <t>Armutlu</t>
  </si>
  <si>
    <t>Çiftlikköy</t>
  </si>
  <si>
    <t>Çınarcık</t>
  </si>
  <si>
    <t>Termal</t>
  </si>
  <si>
    <t>Yozgat</t>
  </si>
  <si>
    <t>Akdağmadeni</t>
  </si>
  <si>
    <t>Boğazlıyan</t>
  </si>
  <si>
    <t>Çandır</t>
  </si>
  <si>
    <t>Çayıralan</t>
  </si>
  <si>
    <t>Çekerek</t>
  </si>
  <si>
    <t>Kadışehri</t>
  </si>
  <si>
    <t>Saraykent</t>
  </si>
  <si>
    <t>Sarıkaya</t>
  </si>
  <si>
    <t>Şefaatli</t>
  </si>
  <si>
    <t>Sorgun</t>
  </si>
  <si>
    <t>Yenifakılı</t>
  </si>
  <si>
    <t>Yerköy</t>
  </si>
  <si>
    <t>Zonguldak</t>
  </si>
  <si>
    <t>Alaplı</t>
  </si>
  <si>
    <t>Çaycuma</t>
  </si>
  <si>
    <t>Devrek</t>
  </si>
  <si>
    <t>Gökçebey</t>
  </si>
  <si>
    <t>Kilimli</t>
  </si>
  <si>
    <t>Kozlu</t>
  </si>
  <si>
    <t>Shapefiles:</t>
  </si>
  <si>
    <t>https://data.humdata.org/dataset/cod-ab-tur?</t>
  </si>
  <si>
    <t>Turks</t>
  </si>
  <si>
    <t>Kurds</t>
  </si>
  <si>
    <t>Zazas</t>
  </si>
  <si>
    <t>Arabs</t>
  </si>
  <si>
    <t>Laz</t>
  </si>
  <si>
    <t>Others name</t>
  </si>
  <si>
    <t>Others</t>
  </si>
  <si>
    <t>Sum</t>
  </si>
  <si>
    <t>OBJECTID</t>
  </si>
  <si>
    <t>adm2_tr</t>
  </si>
  <si>
    <t>adm2_en</t>
  </si>
  <si>
    <t>adm1_tr</t>
  </si>
  <si>
    <t>adm1_en</t>
  </si>
  <si>
    <t>pcode</t>
  </si>
  <si>
    <t>ŞİŞLİ</t>
  </si>
  <si>
    <t>SISLI</t>
  </si>
  <si>
    <t>İSTANBUL</t>
  </si>
  <si>
    <t>ISTANBUL</t>
  </si>
  <si>
    <t>TUR034035</t>
  </si>
  <si>
    <t>ÇİĞLİ</t>
  </si>
  <si>
    <t>CIGLI</t>
  </si>
  <si>
    <t>İZMİR</t>
  </si>
  <si>
    <t>IZMIR</t>
  </si>
  <si>
    <t>TUR035010</t>
  </si>
  <si>
    <t>ŞİLE</t>
  </si>
  <si>
    <t>SILE</t>
  </si>
  <si>
    <t>TUR034034</t>
  </si>
  <si>
    <t>ŞİRAN</t>
  </si>
  <si>
    <t>SIRAN</t>
  </si>
  <si>
    <t>GÜMÜŞHANE</t>
  </si>
  <si>
    <t>GUMUSHANE</t>
  </si>
  <si>
    <t>TUR029005</t>
  </si>
  <si>
    <t>ŞİRVAN</t>
  </si>
  <si>
    <t>SIRVAN</t>
  </si>
  <si>
    <t>SİİRT</t>
  </si>
  <si>
    <t>SIIRT</t>
  </si>
  <si>
    <t>TUR056006</t>
  </si>
  <si>
    <t>ŞABANÖZÜ</t>
  </si>
  <si>
    <t>SABANOZU</t>
  </si>
  <si>
    <t>ÇANKIRI</t>
  </si>
  <si>
    <t>CANKIRI</t>
  </si>
  <si>
    <t>TUR018011</t>
  </si>
  <si>
    <t>ŞAHİNBEY</t>
  </si>
  <si>
    <t>SAHINBEY</t>
  </si>
  <si>
    <t>GAZİANTEP</t>
  </si>
  <si>
    <t>GAZIANTEP</t>
  </si>
  <si>
    <t>TUR027007</t>
  </si>
  <si>
    <t>ŞALPAZARI</t>
  </si>
  <si>
    <t>SALPAZARI</t>
  </si>
  <si>
    <t>TRABZON</t>
  </si>
  <si>
    <t>TUR061015</t>
  </si>
  <si>
    <t>ŞAPHANE</t>
  </si>
  <si>
    <t>SAPHANE</t>
  </si>
  <si>
    <t>KÜTAHYA</t>
  </si>
  <si>
    <t>KUTAHYA</t>
  </si>
  <si>
    <t>TUR043012</t>
  </si>
  <si>
    <t>ŞARKİKARAAĞAÇ</t>
  </si>
  <si>
    <t>SARKIKARAAGAC</t>
  </si>
  <si>
    <t>ISPARTA</t>
  </si>
  <si>
    <t>TUR032010</t>
  </si>
  <si>
    <t>ŞARKÖY</t>
  </si>
  <si>
    <t>SARKOY</t>
  </si>
  <si>
    <t>TEKİRDAĞ</t>
  </si>
  <si>
    <t>TEKIRDAG</t>
  </si>
  <si>
    <t>TUR059011</t>
  </si>
  <si>
    <t>ŞAVŞAT</t>
  </si>
  <si>
    <t>SAVSAT</t>
  </si>
  <si>
    <t>ARTVİN</t>
  </si>
  <si>
    <t>ARTVIN</t>
  </si>
  <si>
    <t>TUR008008</t>
  </si>
  <si>
    <t>İBRADI</t>
  </si>
  <si>
    <t>IBRADI</t>
  </si>
  <si>
    <t>ANTALYA</t>
  </si>
  <si>
    <t>TUR007010</t>
  </si>
  <si>
    <t>İDİL</t>
  </si>
  <si>
    <t>IDIL</t>
  </si>
  <si>
    <t>ŞIRNAK</t>
  </si>
  <si>
    <t>SIRNAK</t>
  </si>
  <si>
    <t>TUR073004</t>
  </si>
  <si>
    <t>ŞEBİNKARAHİSAR</t>
  </si>
  <si>
    <t>SEBINKARAHISAR</t>
  </si>
  <si>
    <t>GİRESUN</t>
  </si>
  <si>
    <t>GIRESUN</t>
  </si>
  <si>
    <t>TUR028014</t>
  </si>
  <si>
    <t>ŞEFAATLİ</t>
  </si>
  <si>
    <t>SEFAATLI</t>
  </si>
  <si>
    <t>YOZGAT</t>
  </si>
  <si>
    <t>TUR066011</t>
  </si>
  <si>
    <t>ŞEHİTKAMİL</t>
  </si>
  <si>
    <t>SEHITKAMIL</t>
  </si>
  <si>
    <t>TUR027008</t>
  </si>
  <si>
    <t>ŞEHZADELER</t>
  </si>
  <si>
    <t>SEHZADELER</t>
  </si>
  <si>
    <t>MANİSA</t>
  </si>
  <si>
    <t>MANISA</t>
  </si>
  <si>
    <t>TUR045015</t>
  </si>
  <si>
    <t>ÇİÇEKDAĞI</t>
  </si>
  <si>
    <t>CICEKDAGI</t>
  </si>
  <si>
    <t>KIRŞEHİR</t>
  </si>
  <si>
    <t>KIRSEHIR</t>
  </si>
  <si>
    <t>TUR040004</t>
  </si>
  <si>
    <t>ŞEMDİNLİ</t>
  </si>
  <si>
    <t>SEMDINLI</t>
  </si>
  <si>
    <t>HAKKARİ</t>
  </si>
  <si>
    <t>HAKKARI</t>
  </si>
  <si>
    <t>TUR030003</t>
  </si>
  <si>
    <t>ŞENKAYA</t>
  </si>
  <si>
    <t>SENKAYA</t>
  </si>
  <si>
    <t>ERZURUM</t>
  </si>
  <si>
    <t>TUR025016</t>
  </si>
  <si>
    <t>ŞENPAZAR</t>
  </si>
  <si>
    <t>SENPAZAR</t>
  </si>
  <si>
    <t>KASTAMONU</t>
  </si>
  <si>
    <t>TUR037018</t>
  </si>
  <si>
    <t>ŞEREFLİKOÇHİSAR</t>
  </si>
  <si>
    <t>SEREFLIKOCHISAR</t>
  </si>
  <si>
    <t>ANKARA</t>
  </si>
  <si>
    <t>TUR006024</t>
  </si>
  <si>
    <t>ÇİFTELER</t>
  </si>
  <si>
    <t>CIFTELER</t>
  </si>
  <si>
    <t>ESKİŞEHIR</t>
  </si>
  <si>
    <t>ESKISEHIR</t>
  </si>
  <si>
    <t>TUR026003</t>
  </si>
  <si>
    <t>ÇİFTLİK</t>
  </si>
  <si>
    <t>CIFTLIK</t>
  </si>
  <si>
    <t>NİĞDE</t>
  </si>
  <si>
    <t>NIGDE</t>
  </si>
  <si>
    <t>TUR051004</t>
  </si>
  <si>
    <t>ÇİFTLİKKÖY</t>
  </si>
  <si>
    <t>CIFTLIKKOY</t>
  </si>
  <si>
    <t>YALOVA</t>
  </si>
  <si>
    <t>TUR077003</t>
  </si>
  <si>
    <t>İHSANİYE</t>
  </si>
  <si>
    <t>IHSANIYE</t>
  </si>
  <si>
    <t>AFYONKARAHİSAR</t>
  </si>
  <si>
    <t>AFYONKARAHISAR</t>
  </si>
  <si>
    <t>TUR003012</t>
  </si>
  <si>
    <t>İHSANGAZİ</t>
  </si>
  <si>
    <t>IHSANGAZI</t>
  </si>
  <si>
    <t>TUR037012</t>
  </si>
  <si>
    <t>TUR073006</t>
  </si>
  <si>
    <t>İKİZCE</t>
  </si>
  <si>
    <t>IKIZCE</t>
  </si>
  <si>
    <t>ORDU</t>
  </si>
  <si>
    <t>TUR052011</t>
  </si>
  <si>
    <t>İKİZDERE</t>
  </si>
  <si>
    <t>IKIZDERE</t>
  </si>
  <si>
    <t>RİZE</t>
  </si>
  <si>
    <t>RIZE</t>
  </si>
  <si>
    <t>TUR053008</t>
  </si>
  <si>
    <t>İLİÇ</t>
  </si>
  <si>
    <t>ILIC</t>
  </si>
  <si>
    <t>ERZİNCAN</t>
  </si>
  <si>
    <t>ERZINCAN</t>
  </si>
  <si>
    <t>TUR024003</t>
  </si>
  <si>
    <t>ÇİLİMLİ</t>
  </si>
  <si>
    <t>CILIMLI</t>
  </si>
  <si>
    <t>DÜZCE</t>
  </si>
  <si>
    <t>DUZCE</t>
  </si>
  <si>
    <t>TUR081003</t>
  </si>
  <si>
    <t>İLKADIM</t>
  </si>
  <si>
    <t>ILKADIM</t>
  </si>
  <si>
    <t>SAMSUN</t>
  </si>
  <si>
    <t>TUR055010</t>
  </si>
  <si>
    <t>İMAMOĞLU</t>
  </si>
  <si>
    <t>IMAMOGLU</t>
  </si>
  <si>
    <t>ADANA</t>
  </si>
  <si>
    <t>TUR001005</t>
  </si>
  <si>
    <t>İMRANLI</t>
  </si>
  <si>
    <t>IMRANLI</t>
  </si>
  <si>
    <t>SİVAS</t>
  </si>
  <si>
    <t>SIVAS</t>
  </si>
  <si>
    <t>TUR058009</t>
  </si>
  <si>
    <t>İNCİRLİOVA</t>
  </si>
  <si>
    <t>INCIRLIOVA</t>
  </si>
  <si>
    <t>AYDIN</t>
  </si>
  <si>
    <t>TUR009007</t>
  </si>
  <si>
    <t>İNCESU</t>
  </si>
  <si>
    <t>INCESU</t>
  </si>
  <si>
    <t>KAYSERİ</t>
  </si>
  <si>
    <t>KAYSERI</t>
  </si>
  <si>
    <t>TUR038006</t>
  </si>
  <si>
    <t>ÇİNE</t>
  </si>
  <si>
    <t>CINE</t>
  </si>
  <si>
    <t>TUR009003</t>
  </si>
  <si>
    <t>İNEBOLU</t>
  </si>
  <si>
    <t>INEBOLU</t>
  </si>
  <si>
    <t>TUR037013</t>
  </si>
  <si>
    <t>İNEGÖL</t>
  </si>
  <si>
    <t>INEGOL</t>
  </si>
  <si>
    <t>BURSA</t>
  </si>
  <si>
    <t>TUR016005</t>
  </si>
  <si>
    <t>İNHİSAR</t>
  </si>
  <si>
    <t>INHISAR</t>
  </si>
  <si>
    <t>BİLECİK</t>
  </si>
  <si>
    <t>BILECIK</t>
  </si>
  <si>
    <t>TUR011004</t>
  </si>
  <si>
    <t>İNÖNÜ</t>
  </si>
  <si>
    <t>INONU</t>
  </si>
  <si>
    <t>TUR026006</t>
  </si>
  <si>
    <t>İPEKYOLU</t>
  </si>
  <si>
    <t>IPEKYOLU</t>
  </si>
  <si>
    <t>VAN</t>
  </si>
  <si>
    <t>TUR065009</t>
  </si>
  <si>
    <t>İPSALA</t>
  </si>
  <si>
    <t>IPSALA</t>
  </si>
  <si>
    <t>EDİRNE</t>
  </si>
  <si>
    <t>EDIRNE</t>
  </si>
  <si>
    <t>TUR022004</t>
  </si>
  <si>
    <t>İSCEHİSAR</t>
  </si>
  <si>
    <t>ISCEHISAR</t>
  </si>
  <si>
    <t>TUR003013</t>
  </si>
  <si>
    <t>İSKİLİP</t>
  </si>
  <si>
    <t>ISKILIP</t>
  </si>
  <si>
    <t>ÇORUM</t>
  </si>
  <si>
    <t>CORUM</t>
  </si>
  <si>
    <t>TUR019006</t>
  </si>
  <si>
    <t>İSKENDERUN</t>
  </si>
  <si>
    <t>ISKENDERUN</t>
  </si>
  <si>
    <t>HATAY</t>
  </si>
  <si>
    <t>TUR031009</t>
  </si>
  <si>
    <t>İSLAHİYE</t>
  </si>
  <si>
    <t>ISLAHIYE</t>
  </si>
  <si>
    <t>TUR027002</t>
  </si>
  <si>
    <t>İSPİR</t>
  </si>
  <si>
    <t>ISPIR</t>
  </si>
  <si>
    <t>TUR025006</t>
  </si>
  <si>
    <t>ŞUHUT</t>
  </si>
  <si>
    <t>SUHUT</t>
  </si>
  <si>
    <t>TUR003018</t>
  </si>
  <si>
    <t>ÇİVRİL</t>
  </si>
  <si>
    <t>CIVRIL</t>
  </si>
  <si>
    <t>DENİZLİ</t>
  </si>
  <si>
    <t>DENIZLI</t>
  </si>
  <si>
    <t>TUR020011</t>
  </si>
  <si>
    <t>İVRİNDİ</t>
  </si>
  <si>
    <t>IVRINDI</t>
  </si>
  <si>
    <t>BALIKESİR</t>
  </si>
  <si>
    <t>BALIKESIR</t>
  </si>
  <si>
    <t>TUR010013</t>
  </si>
  <si>
    <t>İYİDERE</t>
  </si>
  <si>
    <t>IYIDERE</t>
  </si>
  <si>
    <t>TUR053009</t>
  </si>
  <si>
    <t>İZMİT</t>
  </si>
  <si>
    <t>IZMIT</t>
  </si>
  <si>
    <t>KOCAELİ</t>
  </si>
  <si>
    <t>KOCAELI</t>
  </si>
  <si>
    <t>TUR041008</t>
  </si>
  <si>
    <t>İZNİK</t>
  </si>
  <si>
    <t>IZNIK</t>
  </si>
  <si>
    <t>TUR016006</t>
  </si>
  <si>
    <t>19 MAYIS</t>
  </si>
  <si>
    <t>TUR055001</t>
  </si>
  <si>
    <t>AĞAÇÖREN</t>
  </si>
  <si>
    <t>AGACOREN</t>
  </si>
  <si>
    <t>AKSARAY</t>
  </si>
  <si>
    <t>TUR068001</t>
  </si>
  <si>
    <t>AĞIN</t>
  </si>
  <si>
    <t>AGIN</t>
  </si>
  <si>
    <t>ELAZIĞ</t>
  </si>
  <si>
    <t>ELAZIG</t>
  </si>
  <si>
    <t>TUR023001</t>
  </si>
  <si>
    <t>AŞKALE</t>
  </si>
  <si>
    <t>ASKALE</t>
  </si>
  <si>
    <t>TUR025001</t>
  </si>
  <si>
    <t>AĞLASUN</t>
  </si>
  <si>
    <t>AGLASUN</t>
  </si>
  <si>
    <t>BURDUR</t>
  </si>
  <si>
    <t>TUR015001</t>
  </si>
  <si>
    <t>ÇAĞLAYANCERİT</t>
  </si>
  <si>
    <t>CAGLAYANCERIT</t>
  </si>
  <si>
    <t>KAHRAMANMARAŞ</t>
  </si>
  <si>
    <t>KAHRAMANMARAS</t>
  </si>
  <si>
    <t>TUR046003</t>
  </si>
  <si>
    <t>AĞLI</t>
  </si>
  <si>
    <t>AGLI</t>
  </si>
  <si>
    <t>TUR037002</t>
  </si>
  <si>
    <t>AĞRI</t>
  </si>
  <si>
    <t>AGRI</t>
  </si>
  <si>
    <t>TUR004001</t>
  </si>
  <si>
    <t>ABANA</t>
  </si>
  <si>
    <t>TUR037001</t>
  </si>
  <si>
    <t>ACIGÖL</t>
  </si>
  <si>
    <t>ACIGOL</t>
  </si>
  <si>
    <t>NEVŞEHİR</t>
  </si>
  <si>
    <t>NEVSEHIR</t>
  </si>
  <si>
    <t>TUR050001</t>
  </si>
  <si>
    <t>ACIPAYAM</t>
  </si>
  <si>
    <t>TUR020001</t>
  </si>
  <si>
    <t>ADİLCEVAZ</t>
  </si>
  <si>
    <t>ADILCEVAZ</t>
  </si>
  <si>
    <t>BİTLİS</t>
  </si>
  <si>
    <t>BITLIS</t>
  </si>
  <si>
    <t>TUR013001</t>
  </si>
  <si>
    <t>ADAKLI</t>
  </si>
  <si>
    <t>BİNGÖL</t>
  </si>
  <si>
    <t>BINGOL</t>
  </si>
  <si>
    <t>TUR012001</t>
  </si>
  <si>
    <t>ADALAR</t>
  </si>
  <si>
    <t>TUR034001</t>
  </si>
  <si>
    <t>ADAPAZARI</t>
  </si>
  <si>
    <t>SAKARYA</t>
  </si>
  <si>
    <t>TUR054001</t>
  </si>
  <si>
    <t>ADIYAMAN</t>
  </si>
  <si>
    <t>TUR002001</t>
  </si>
  <si>
    <t>AFŞİN</t>
  </si>
  <si>
    <t>AFSIN</t>
  </si>
  <si>
    <t>TUR046001</t>
  </si>
  <si>
    <t>TUR003001</t>
  </si>
  <si>
    <t>AHIRLI</t>
  </si>
  <si>
    <t>KONYA</t>
  </si>
  <si>
    <t>TUR042001</t>
  </si>
  <si>
    <t>AHLAT</t>
  </si>
  <si>
    <t>TUR013002</t>
  </si>
  <si>
    <t>AHMETLİ</t>
  </si>
  <si>
    <t>AHMETLI</t>
  </si>
  <si>
    <t>TUR045001</t>
  </si>
  <si>
    <t>AKŞEHİR</t>
  </si>
  <si>
    <t>AKSEHIR</t>
  </si>
  <si>
    <t>TUR042003</t>
  </si>
  <si>
    <t>AKÇAABAT</t>
  </si>
  <si>
    <t>AKCAABAT</t>
  </si>
  <si>
    <t>TUR061001</t>
  </si>
  <si>
    <t>AKÇADAĞ</t>
  </si>
  <si>
    <t>AKCADAG</t>
  </si>
  <si>
    <t>MALATYA</t>
  </si>
  <si>
    <t>TUR044001</t>
  </si>
  <si>
    <t>AKÇAKALE</t>
  </si>
  <si>
    <t>AKCAKALE</t>
  </si>
  <si>
    <t>ŞANLIURFA</t>
  </si>
  <si>
    <t>SANLIURFA</t>
  </si>
  <si>
    <t>TUR063001</t>
  </si>
  <si>
    <t>AKÇAKENT</t>
  </si>
  <si>
    <t>AKCAKENT</t>
  </si>
  <si>
    <t>TUR040001</t>
  </si>
  <si>
    <t>AKÇAKOCA</t>
  </si>
  <si>
    <t>AKCAKOCA</t>
  </si>
  <si>
    <t>TUR081001</t>
  </si>
  <si>
    <t>AKDAĞMADENİ</t>
  </si>
  <si>
    <t>AKDAGMADENI</t>
  </si>
  <si>
    <t>TUR066001</t>
  </si>
  <si>
    <t>AKDENİZ</t>
  </si>
  <si>
    <t>AKDENIZ</t>
  </si>
  <si>
    <t>MERSİN</t>
  </si>
  <si>
    <t>MERSIN</t>
  </si>
  <si>
    <t>TUR033001</t>
  </si>
  <si>
    <t>AKHİSAR</t>
  </si>
  <si>
    <t>AKHISAR</t>
  </si>
  <si>
    <t>TUR045002</t>
  </si>
  <si>
    <t>AKINCILAR</t>
  </si>
  <si>
    <t>TUR058001</t>
  </si>
  <si>
    <t>AKKIŞLA</t>
  </si>
  <si>
    <t>AKKISLA</t>
  </si>
  <si>
    <t>TUR038001</t>
  </si>
  <si>
    <t>AKKUŞ</t>
  </si>
  <si>
    <t>AKKUS</t>
  </si>
  <si>
    <t>TUR052001</t>
  </si>
  <si>
    <t>AKPINAR</t>
  </si>
  <si>
    <t>TUR040002</t>
  </si>
  <si>
    <t>AKÖREN</t>
  </si>
  <si>
    <t>AKOREN</t>
  </si>
  <si>
    <t>TUR042002</t>
  </si>
  <si>
    <t>AKSEKİ</t>
  </si>
  <si>
    <t>AKSEKI</t>
  </si>
  <si>
    <t>TUR007001</t>
  </si>
  <si>
    <t>AKSU</t>
  </si>
  <si>
    <t>TUR007002</t>
  </si>
  <si>
    <t>TUR032001</t>
  </si>
  <si>
    <t>AKYAKA</t>
  </si>
  <si>
    <t>KARS</t>
  </si>
  <si>
    <t>TUR036001</t>
  </si>
  <si>
    <t>AKYAZI</t>
  </si>
  <si>
    <t>TUR054002</t>
  </si>
  <si>
    <t>AKYURT</t>
  </si>
  <si>
    <t>TUR006001</t>
  </si>
  <si>
    <t>ÇAL</t>
  </si>
  <si>
    <t>CAL</t>
  </si>
  <si>
    <t>TUR020008</t>
  </si>
  <si>
    <t>ALİAĞA</t>
  </si>
  <si>
    <t>ALIAGA</t>
  </si>
  <si>
    <t>TUR035001</t>
  </si>
  <si>
    <t>ALAŞEHİR</t>
  </si>
  <si>
    <t>ALASEHIR</t>
  </si>
  <si>
    <t>TUR045003</t>
  </si>
  <si>
    <t>ALAÇAM</t>
  </si>
  <si>
    <t>ALACAM</t>
  </si>
  <si>
    <t>TUR055002</t>
  </si>
  <si>
    <t>ALACA</t>
  </si>
  <si>
    <t>TUR019001</t>
  </si>
  <si>
    <t>ALACAKAYA</t>
  </si>
  <si>
    <t>TUR023002</t>
  </si>
  <si>
    <t>ALADAĞ</t>
  </si>
  <si>
    <t>ALADAG</t>
  </si>
  <si>
    <t>TUR001001</t>
  </si>
  <si>
    <t>ALANYA</t>
  </si>
  <si>
    <t>TUR007003</t>
  </si>
  <si>
    <t>ALAPLI</t>
  </si>
  <si>
    <t>ZONGULDAK</t>
  </si>
  <si>
    <t>TUR067001</t>
  </si>
  <si>
    <t>ÇALDIRAN</t>
  </si>
  <si>
    <t>CALDIRAN</t>
  </si>
  <si>
    <t>TUR065003</t>
  </si>
  <si>
    <t>ALMUS</t>
  </si>
  <si>
    <t>TOKAT</t>
  </si>
  <si>
    <t>TUR060001</t>
  </si>
  <si>
    <t>ALPU</t>
  </si>
  <si>
    <t>TUR026001</t>
  </si>
  <si>
    <t>ALTIEYLÜL</t>
  </si>
  <si>
    <t>ALTIEYLUL</t>
  </si>
  <si>
    <t>TUR010001</t>
  </si>
  <si>
    <t>ALTINDAĞ</t>
  </si>
  <si>
    <t>ALTINDAG</t>
  </si>
  <si>
    <t>TUR006002</t>
  </si>
  <si>
    <t>ALTINEKİN</t>
  </si>
  <si>
    <t>ALTINEKIN</t>
  </si>
  <si>
    <t>TUR042004</t>
  </si>
  <si>
    <t>ALTINORDU</t>
  </si>
  <si>
    <t>TUR052002</t>
  </si>
  <si>
    <t>ALTINOVA</t>
  </si>
  <si>
    <t>TUR077001</t>
  </si>
  <si>
    <t>ALTINTAŞ</t>
  </si>
  <si>
    <t>ALTINTAS</t>
  </si>
  <si>
    <t>TUR043001</t>
  </si>
  <si>
    <t>ALTINYAYLA</t>
  </si>
  <si>
    <t>TUR015002</t>
  </si>
  <si>
    <t>TUR058002</t>
  </si>
  <si>
    <t>ALTINÖZÜ</t>
  </si>
  <si>
    <t>ALTINOZU</t>
  </si>
  <si>
    <t>TUR031001</t>
  </si>
  <si>
    <t>ALTUNHİSAR</t>
  </si>
  <si>
    <t>ALTUNHISAR</t>
  </si>
  <si>
    <t>TUR051001</t>
  </si>
  <si>
    <t>ALUCRA</t>
  </si>
  <si>
    <t>TUR028001</t>
  </si>
  <si>
    <t>ÇAMAŞ</t>
  </si>
  <si>
    <t>CAMAS</t>
  </si>
  <si>
    <t>TUR052004</t>
  </si>
  <si>
    <t>ÇAMARDI</t>
  </si>
  <si>
    <t>CAMARDI</t>
  </si>
  <si>
    <t>TUR051003</t>
  </si>
  <si>
    <t>AMASRA</t>
  </si>
  <si>
    <t>BARTIN</t>
  </si>
  <si>
    <t>TUR074001</t>
  </si>
  <si>
    <t>AMASYA</t>
  </si>
  <si>
    <t>TUR005001</t>
  </si>
  <si>
    <t>ÇAMELİ</t>
  </si>
  <si>
    <t>CAMELI</t>
  </si>
  <si>
    <t>TUR020009</t>
  </si>
  <si>
    <t>ÇAMLIDERE</t>
  </si>
  <si>
    <t>CAMLIDERE</t>
  </si>
  <si>
    <t>TUR006006</t>
  </si>
  <si>
    <t>ÇAMLIHEMŞİN</t>
  </si>
  <si>
    <t>CAMLIHEMSIN</t>
  </si>
  <si>
    <t>TUR053002</t>
  </si>
  <si>
    <t>ÇAMLIYAYLA</t>
  </si>
  <si>
    <t>CAMLIYAYLA</t>
  </si>
  <si>
    <t>TUR033005</t>
  </si>
  <si>
    <t>ÇAMOLUK</t>
  </si>
  <si>
    <t>CAMOLUK</t>
  </si>
  <si>
    <t>TUR028003</t>
  </si>
  <si>
    <t>ÇAN</t>
  </si>
  <si>
    <t>CAN</t>
  </si>
  <si>
    <t>ÇANAKKALE</t>
  </si>
  <si>
    <t>CANAKKALE</t>
  </si>
  <si>
    <t>TUR017005</t>
  </si>
  <si>
    <t>ÇANAKÇI</t>
  </si>
  <si>
    <t>CANAKCI</t>
  </si>
  <si>
    <t>TUR028004</t>
  </si>
  <si>
    <t>TUR017006</t>
  </si>
  <si>
    <t>ANAMUR</t>
  </si>
  <si>
    <t>TUR033002</t>
  </si>
  <si>
    <t>ÇANDIR</t>
  </si>
  <si>
    <t>CANDIR</t>
  </si>
  <si>
    <t>TUR066004</t>
  </si>
  <si>
    <t>ANDIRIN</t>
  </si>
  <si>
    <t>TUR046002</t>
  </si>
  <si>
    <t>ÇANKAYA</t>
  </si>
  <si>
    <t>CANKAYA</t>
  </si>
  <si>
    <t>TUR006007</t>
  </si>
  <si>
    <t>TUR018003</t>
  </si>
  <si>
    <t>ANTAKYA</t>
  </si>
  <si>
    <t>TUR031002</t>
  </si>
  <si>
    <t>ÇARŞAMBA</t>
  </si>
  <si>
    <t>CARSAMBA</t>
  </si>
  <si>
    <t>TUR055008</t>
  </si>
  <si>
    <t>ARİFİYE</t>
  </si>
  <si>
    <t>ARIFIYE</t>
  </si>
  <si>
    <t>TUR054003</t>
  </si>
  <si>
    <t>ÇARŞIBAŞI</t>
  </si>
  <si>
    <t>CARSIBASI</t>
  </si>
  <si>
    <t>TUR061005</t>
  </si>
  <si>
    <t>ARAÇ</t>
  </si>
  <si>
    <t>ARAC</t>
  </si>
  <si>
    <t>TUR037003</t>
  </si>
  <si>
    <t>ARABAN</t>
  </si>
  <si>
    <t>TUR027001</t>
  </si>
  <si>
    <t>ARAKLI</t>
  </si>
  <si>
    <t>TUR061002</t>
  </si>
  <si>
    <t>ARALIK</t>
  </si>
  <si>
    <t>IĞDIR</t>
  </si>
  <si>
    <t>IGDIR</t>
  </si>
  <si>
    <t>TUR076001</t>
  </si>
  <si>
    <t>ARAPGİR</t>
  </si>
  <si>
    <t>ARAPGIR</t>
  </si>
  <si>
    <t>TUR044002</t>
  </si>
  <si>
    <t>ARDAHAN</t>
  </si>
  <si>
    <t>TUR075001</t>
  </si>
  <si>
    <t>ÇARDAK</t>
  </si>
  <si>
    <t>CARDAK</t>
  </si>
  <si>
    <t>TUR020010</t>
  </si>
  <si>
    <t>ARDANUÇ</t>
  </si>
  <si>
    <t>ARDANUC</t>
  </si>
  <si>
    <t>TUR008001</t>
  </si>
  <si>
    <t>ARDEŞEN</t>
  </si>
  <si>
    <t>ARDESEN</t>
  </si>
  <si>
    <t>TUR053001</t>
  </si>
  <si>
    <t>ARGUVAN</t>
  </si>
  <si>
    <t>TUR044003</t>
  </si>
  <si>
    <t>ARHAVİ</t>
  </si>
  <si>
    <t>ARHAVI</t>
  </si>
  <si>
    <t>TUR008002</t>
  </si>
  <si>
    <t>ARICAK</t>
  </si>
  <si>
    <t>TUR023003</t>
  </si>
  <si>
    <t>ARMUTLU</t>
  </si>
  <si>
    <t>TUR077002</t>
  </si>
  <si>
    <t>ARNAVUTKÖY</t>
  </si>
  <si>
    <t>ARNAVUTKOY</t>
  </si>
  <si>
    <t>TUR034002</t>
  </si>
  <si>
    <t>ARPAÇAY</t>
  </si>
  <si>
    <t>ARPACAY</t>
  </si>
  <si>
    <t>TUR036002</t>
  </si>
  <si>
    <t>ARSİN</t>
  </si>
  <si>
    <t>ARSIN</t>
  </si>
  <si>
    <t>TUR061003</t>
  </si>
  <si>
    <t>ARSUZ</t>
  </si>
  <si>
    <t>TUR031003</t>
  </si>
  <si>
    <t>ARTOVA</t>
  </si>
  <si>
    <t>TUR060002</t>
  </si>
  <si>
    <t>ARTUKLU</t>
  </si>
  <si>
    <t>MARDİN</t>
  </si>
  <si>
    <t>MARDIN</t>
  </si>
  <si>
    <t>TUR047001</t>
  </si>
  <si>
    <t>TUR008003</t>
  </si>
  <si>
    <t>ASARCIK</t>
  </si>
  <si>
    <t>TUR055003</t>
  </si>
  <si>
    <t>ASLANAPA</t>
  </si>
  <si>
    <t>TUR043002</t>
  </si>
  <si>
    <t>ÇAT</t>
  </si>
  <si>
    <t>CAT</t>
  </si>
  <si>
    <t>TUR025003</t>
  </si>
  <si>
    <t>ATAŞEHİR</t>
  </si>
  <si>
    <t>ATASEHIR</t>
  </si>
  <si>
    <t>TUR034003</t>
  </si>
  <si>
    <t>ATABEY</t>
  </si>
  <si>
    <t>TUR032002</t>
  </si>
  <si>
    <t>ÇATAK</t>
  </si>
  <si>
    <t>CATAK</t>
  </si>
  <si>
    <t>TUR065004</t>
  </si>
  <si>
    <t>ATAKUM</t>
  </si>
  <si>
    <t>TUR055004</t>
  </si>
  <si>
    <t>ÇATALCA</t>
  </si>
  <si>
    <t>CATALCA</t>
  </si>
  <si>
    <t>TUR034015</t>
  </si>
  <si>
    <t>ÇATALPINAR</t>
  </si>
  <si>
    <t>CATALPINAR</t>
  </si>
  <si>
    <t>TUR052005</t>
  </si>
  <si>
    <t>ÇATALZEYTİN</t>
  </si>
  <si>
    <t>CATALZEYTIN</t>
  </si>
  <si>
    <t>TUR037007</t>
  </si>
  <si>
    <t>ATKARACALAR</t>
  </si>
  <si>
    <t>TUR018001</t>
  </si>
  <si>
    <t>AVANOS</t>
  </si>
  <si>
    <t>TUR050002</t>
  </si>
  <si>
    <t>AVCILAR</t>
  </si>
  <si>
    <t>TUR034004</t>
  </si>
  <si>
    <t>ÇAVDARHİSAR</t>
  </si>
  <si>
    <t>CAVDARHISAR</t>
  </si>
  <si>
    <t>TUR043003</t>
  </si>
  <si>
    <t>ÇAVDIR</t>
  </si>
  <si>
    <t>CAVDIR</t>
  </si>
  <si>
    <t>TUR015005</t>
  </si>
  <si>
    <t>ÇAY</t>
  </si>
  <si>
    <t>CAY</t>
  </si>
  <si>
    <t>TUR003005</t>
  </si>
  <si>
    <t>AYAŞ</t>
  </si>
  <si>
    <t>AYAS</t>
  </si>
  <si>
    <t>TUR006003</t>
  </si>
  <si>
    <t>AYANCIK</t>
  </si>
  <si>
    <t>SİNOP</t>
  </si>
  <si>
    <t>SINOP</t>
  </si>
  <si>
    <t>TUR057001</t>
  </si>
  <si>
    <t>ÇAYBAŞI</t>
  </si>
  <si>
    <t>CAYBASI</t>
  </si>
  <si>
    <t>TUR052006</t>
  </si>
  <si>
    <t>AYBASTI</t>
  </si>
  <si>
    <t>TUR052003</t>
  </si>
  <si>
    <t>ÇAYCUMA</t>
  </si>
  <si>
    <t>CAYCUMA</t>
  </si>
  <si>
    <t>TUR067002</t>
  </si>
  <si>
    <t>AYDINCIK</t>
  </si>
  <si>
    <t>TUR033003</t>
  </si>
  <si>
    <t>TUR066002</t>
  </si>
  <si>
    <t>AYDINTEPE</t>
  </si>
  <si>
    <t>BAYBURT</t>
  </si>
  <si>
    <t>TUR069001</t>
  </si>
  <si>
    <t>ÇAYELİ</t>
  </si>
  <si>
    <t>CAYELI</t>
  </si>
  <si>
    <t>TUR053003</t>
  </si>
  <si>
    <t>ÇAYIRALAN</t>
  </si>
  <si>
    <t>CAYIRALAN</t>
  </si>
  <si>
    <t>TUR066005</t>
  </si>
  <si>
    <t>ÇAYIRLI</t>
  </si>
  <si>
    <t>CAYIRLI</t>
  </si>
  <si>
    <t>TUR024001</t>
  </si>
  <si>
    <t>ÇAYIROVA</t>
  </si>
  <si>
    <t>CAYIROVA</t>
  </si>
  <si>
    <t>TUR041002</t>
  </si>
  <si>
    <t>ÇAYKARA</t>
  </si>
  <si>
    <t>CAYKARA</t>
  </si>
  <si>
    <t>TUR061006</t>
  </si>
  <si>
    <t>AYRANCI</t>
  </si>
  <si>
    <t>KARAMAN</t>
  </si>
  <si>
    <t>TUR070001</t>
  </si>
  <si>
    <t>AYVACIK</t>
  </si>
  <si>
    <t>TUR017001</t>
  </si>
  <si>
    <t>TUR055005</t>
  </si>
  <si>
    <t>AYVALIK</t>
  </si>
  <si>
    <t>TUR010002</t>
  </si>
  <si>
    <t>AZİZİYE</t>
  </si>
  <si>
    <t>AZIZIYE</t>
  </si>
  <si>
    <t>TUR025002</t>
  </si>
  <si>
    <t>AZDAVAY</t>
  </si>
  <si>
    <t>TUR037004</t>
  </si>
  <si>
    <t>BİGA</t>
  </si>
  <si>
    <t>BIGA</t>
  </si>
  <si>
    <t>TUR017003</t>
  </si>
  <si>
    <t>BİGADİÇ</t>
  </si>
  <si>
    <t>BIGADIC</t>
  </si>
  <si>
    <t>TUR010005</t>
  </si>
  <si>
    <t>BİRECİK</t>
  </si>
  <si>
    <t>BIRECIK</t>
  </si>
  <si>
    <t>TUR063002</t>
  </si>
  <si>
    <t>BİSMİL</t>
  </si>
  <si>
    <t>BISMIL</t>
  </si>
  <si>
    <t>DİYARBAKIR</t>
  </si>
  <si>
    <t>DIYARBAKIR</t>
  </si>
  <si>
    <t>TUR021002</t>
  </si>
  <si>
    <t>BAŞÇİFTLİK</t>
  </si>
  <si>
    <t>BASCIFTLIK</t>
  </si>
  <si>
    <t>TUR060003</t>
  </si>
  <si>
    <t>BAŞİSKELE</t>
  </si>
  <si>
    <t>BASISKELE</t>
  </si>
  <si>
    <t>TUR041001</t>
  </si>
  <si>
    <t>BAŞAKŞEHİR</t>
  </si>
  <si>
    <t>BASAKSEHIR</t>
  </si>
  <si>
    <t>TUR034008</t>
  </si>
  <si>
    <t>BAĞCILAR</t>
  </si>
  <si>
    <t>BAGCILAR</t>
  </si>
  <si>
    <t>TUR034005</t>
  </si>
  <si>
    <t>BAŞKALE</t>
  </si>
  <si>
    <t>BASKALE</t>
  </si>
  <si>
    <t>TUR065002</t>
  </si>
  <si>
    <t>BAĞLAR</t>
  </si>
  <si>
    <t>BAGLAR</t>
  </si>
  <si>
    <t>TUR021001</t>
  </si>
  <si>
    <t>BAŞMAKÇI</t>
  </si>
  <si>
    <t>BASMAKCI</t>
  </si>
  <si>
    <t>TUR003002</t>
  </si>
  <si>
    <t>BAŞYAYLA</t>
  </si>
  <si>
    <t>BASYAYLA</t>
  </si>
  <si>
    <t>TUR070002</t>
  </si>
  <si>
    <t>BABADAĞ</t>
  </si>
  <si>
    <t>BABADAG</t>
  </si>
  <si>
    <t>TUR020002</t>
  </si>
  <si>
    <t>BABAESKİ</t>
  </si>
  <si>
    <t>BABAESKI</t>
  </si>
  <si>
    <t>KIRKLARELİ</t>
  </si>
  <si>
    <t>KIRKLARELI</t>
  </si>
  <si>
    <t>TUR039001</t>
  </si>
  <si>
    <t>BAFRA</t>
  </si>
  <si>
    <t>TUR055006</t>
  </si>
  <si>
    <t>BAHŞİLİ</t>
  </si>
  <si>
    <t>BAHSILI</t>
  </si>
  <si>
    <t>KIRIKKALE</t>
  </si>
  <si>
    <t>TUR071001</t>
  </si>
  <si>
    <t>BAHÇE</t>
  </si>
  <si>
    <t>BAHCE</t>
  </si>
  <si>
    <t>OSMANİYE</t>
  </si>
  <si>
    <t>OSMANIYE</t>
  </si>
  <si>
    <t>TUR080001</t>
  </si>
  <si>
    <t>BAHÇELİEVLER</t>
  </si>
  <si>
    <t>BAHCELIEVLER</t>
  </si>
  <si>
    <t>TUR034006</t>
  </si>
  <si>
    <t>BAHÇESARAY</t>
  </si>
  <si>
    <t>BAHCESARAY</t>
  </si>
  <si>
    <t>TUR065001</t>
  </si>
  <si>
    <t>BAKIRKÖY</t>
  </si>
  <si>
    <t>BAKIRKOY</t>
  </si>
  <si>
    <t>TUR034007</t>
  </si>
  <si>
    <t>BAKLAN</t>
  </si>
  <si>
    <t>TUR020003</t>
  </si>
  <si>
    <t>BALA</t>
  </si>
  <si>
    <t>TUR006004</t>
  </si>
  <si>
    <t>BALIŞEYH</t>
  </si>
  <si>
    <t>BALISEYH</t>
  </si>
  <si>
    <t>TUR071002</t>
  </si>
  <si>
    <t>BALÇOVA</t>
  </si>
  <si>
    <t>BALCOVA</t>
  </si>
  <si>
    <t>TUR035002</t>
  </si>
  <si>
    <t>BALYA</t>
  </si>
  <si>
    <t>TUR010003</t>
  </si>
  <si>
    <t>BANAZ</t>
  </si>
  <si>
    <t>UŞAK</t>
  </si>
  <si>
    <t>USAK</t>
  </si>
  <si>
    <t>TUR064001</t>
  </si>
  <si>
    <t>BANDIRMA</t>
  </si>
  <si>
    <t>TUR010004</t>
  </si>
  <si>
    <t>TUR074002</t>
  </si>
  <si>
    <t>BASKİL</t>
  </si>
  <si>
    <t>BASKIL</t>
  </si>
  <si>
    <t>TUR023004</t>
  </si>
  <si>
    <t>BATMAN</t>
  </si>
  <si>
    <t>TUR072001</t>
  </si>
  <si>
    <t>BATTALGAZİ</t>
  </si>
  <si>
    <t>BATTALGAZI</t>
  </si>
  <si>
    <t>TUR044004</t>
  </si>
  <si>
    <t>BAYAT</t>
  </si>
  <si>
    <t>TUR003003</t>
  </si>
  <si>
    <t>TUR019002</t>
  </si>
  <si>
    <t>TUR069002</t>
  </si>
  <si>
    <t>BAYINDIR</t>
  </si>
  <si>
    <t>TUR035003</t>
  </si>
  <si>
    <t>BAYKAN</t>
  </si>
  <si>
    <t>TUR056001</t>
  </si>
  <si>
    <t>BAYRAKLI</t>
  </si>
  <si>
    <t>TUR035004</t>
  </si>
  <si>
    <t>BAYRAMİÇ</t>
  </si>
  <si>
    <t>BAYRAMIC</t>
  </si>
  <si>
    <t>TUR017002</t>
  </si>
  <si>
    <t>BAYRAMPAŞA</t>
  </si>
  <si>
    <t>BAYRAMPASA</t>
  </si>
  <si>
    <t>TUR034009</t>
  </si>
  <si>
    <t>BAYRAMÖREN</t>
  </si>
  <si>
    <t>BAYRAMOREN</t>
  </si>
  <si>
    <t>TUR018002</t>
  </si>
  <si>
    <t>BEŞİKDÜZÜ</t>
  </si>
  <si>
    <t>BESIKDUZU</t>
  </si>
  <si>
    <t>TUR061004</t>
  </si>
  <si>
    <t>BEŞİKTAŞ</t>
  </si>
  <si>
    <t>BESIKTAS</t>
  </si>
  <si>
    <t>TUR034010</t>
  </si>
  <si>
    <t>BEŞİRİ</t>
  </si>
  <si>
    <t>BESIRI</t>
  </si>
  <si>
    <t>TUR072002</t>
  </si>
  <si>
    <t>BEKİLLİ</t>
  </si>
  <si>
    <t>BEKILLI</t>
  </si>
  <si>
    <t>TUR020004</t>
  </si>
  <si>
    <t>BELEN</t>
  </si>
  <si>
    <t>TUR031004</t>
  </si>
  <si>
    <t>BERGAMA</t>
  </si>
  <si>
    <t>TUR035005</t>
  </si>
  <si>
    <t>BESNİ</t>
  </si>
  <si>
    <t>BESNI</t>
  </si>
  <si>
    <t>TUR002002</t>
  </si>
  <si>
    <t>BEYŞEHİR</t>
  </si>
  <si>
    <t>BEYSEHIR</t>
  </si>
  <si>
    <t>TUR042005</t>
  </si>
  <si>
    <t>BEYAĞAÇ</t>
  </si>
  <si>
    <t>BEYAGAC</t>
  </si>
  <si>
    <t>TUR020005</t>
  </si>
  <si>
    <t>BEYDAĞ</t>
  </si>
  <si>
    <t>BEYDAG</t>
  </si>
  <si>
    <t>TUR035006</t>
  </si>
  <si>
    <t>BEYKOZ</t>
  </si>
  <si>
    <t>TUR034011</t>
  </si>
  <si>
    <t>BEYLİKDÜZÜ</t>
  </si>
  <si>
    <t>BEYLIKDUZU</t>
  </si>
  <si>
    <t>TUR034012</t>
  </si>
  <si>
    <t>BEYLİKOVA</t>
  </si>
  <si>
    <t>BEYLIKOVA</t>
  </si>
  <si>
    <t>TUR026002</t>
  </si>
  <si>
    <t>BEYOĞLU</t>
  </si>
  <si>
    <t>BEYOGLU</t>
  </si>
  <si>
    <t>TUR034013</t>
  </si>
  <si>
    <t>BEYPAZARI</t>
  </si>
  <si>
    <t>TUR006005</t>
  </si>
  <si>
    <t>BEYTÜŞŞEBAP</t>
  </si>
  <si>
    <t>BEYTUSSEBAP</t>
  </si>
  <si>
    <t>TUR073001</t>
  </si>
  <si>
    <t>TUR011001</t>
  </si>
  <si>
    <t>BINGÖL</t>
  </si>
  <si>
    <t>TUR012002</t>
  </si>
  <si>
    <t>TUR013003</t>
  </si>
  <si>
    <t>BÜNYAN</t>
  </si>
  <si>
    <t>BUNYAN</t>
  </si>
  <si>
    <t>TUR038002</t>
  </si>
  <si>
    <t>BOĞAZKALE</t>
  </si>
  <si>
    <t>BOGAZKALE</t>
  </si>
  <si>
    <t>TUR019003</t>
  </si>
  <si>
    <t>BOĞAZLIYAN</t>
  </si>
  <si>
    <t>BOGAZLIYAN</t>
  </si>
  <si>
    <t>TUR066003</t>
  </si>
  <si>
    <t>BODRUM</t>
  </si>
  <si>
    <t>MUĞLA</t>
  </si>
  <si>
    <t>MUGLA</t>
  </si>
  <si>
    <t>TUR048001</t>
  </si>
  <si>
    <t>BOLU</t>
  </si>
  <si>
    <t>TUR014001</t>
  </si>
  <si>
    <t>BOLVADİN</t>
  </si>
  <si>
    <t>BOLVADIN</t>
  </si>
  <si>
    <t>TUR003004</t>
  </si>
  <si>
    <t>BOR</t>
  </si>
  <si>
    <t>TUR051002</t>
  </si>
  <si>
    <t>BORÇKA</t>
  </si>
  <si>
    <t>BORCKA</t>
  </si>
  <si>
    <t>TUR008004</t>
  </si>
  <si>
    <t>BORNOVA</t>
  </si>
  <si>
    <t>TUR035007</t>
  </si>
  <si>
    <t>BOYABAT</t>
  </si>
  <si>
    <t>TUR057002</t>
  </si>
  <si>
    <t>BOZCAADA</t>
  </si>
  <si>
    <t>TUR017004</t>
  </si>
  <si>
    <t>BOZDOĞAN</t>
  </si>
  <si>
    <t>BOZDOGAN</t>
  </si>
  <si>
    <t>TUR009001</t>
  </si>
  <si>
    <t>BOZKIR</t>
  </si>
  <si>
    <t>TUR042006</t>
  </si>
  <si>
    <t>BOZKURT</t>
  </si>
  <si>
    <t>TUR020006</t>
  </si>
  <si>
    <t>TUR037005</t>
  </si>
  <si>
    <t>BOZOVA</t>
  </si>
  <si>
    <t>TUR063003</t>
  </si>
  <si>
    <t>BOZTEPE</t>
  </si>
  <si>
    <t>TUR040003</t>
  </si>
  <si>
    <t>BOZYAZI</t>
  </si>
  <si>
    <t>TUR033004</t>
  </si>
  <si>
    <t>BOZÜYÜK</t>
  </si>
  <si>
    <t>BOZUYUK</t>
  </si>
  <si>
    <t>TUR011002</t>
  </si>
  <si>
    <t>BUCA</t>
  </si>
  <si>
    <t>TUR035008</t>
  </si>
  <si>
    <t>BUCAK</t>
  </si>
  <si>
    <t>TUR015003</t>
  </si>
  <si>
    <t>BUHARKENT</t>
  </si>
  <si>
    <t>TUR009002</t>
  </si>
  <si>
    <t>BULANCAK</t>
  </si>
  <si>
    <t>TUR028002</t>
  </si>
  <si>
    <t>BULANIK</t>
  </si>
  <si>
    <t>MUŞ</t>
  </si>
  <si>
    <t>MUS</t>
  </si>
  <si>
    <t>TUR049001</t>
  </si>
  <si>
    <t>BULDAN</t>
  </si>
  <si>
    <t>TUR020007</t>
  </si>
  <si>
    <t>TUR015004</t>
  </si>
  <si>
    <t>BURHANİYE</t>
  </si>
  <si>
    <t>BURHANIYE</t>
  </si>
  <si>
    <t>TUR010006</t>
  </si>
  <si>
    <t>BÜYÜKÇEKMECE</t>
  </si>
  <si>
    <t>BUYUKCEKMECE</t>
  </si>
  <si>
    <t>TUR034014</t>
  </si>
  <si>
    <t>BÜYÜKORHAN</t>
  </si>
  <si>
    <t>BUYUKORHAN</t>
  </si>
  <si>
    <t>TUR016001</t>
  </si>
  <si>
    <t>CİDE</t>
  </si>
  <si>
    <t>CIDE</t>
  </si>
  <si>
    <t>TUR037006</t>
  </si>
  <si>
    <t>CİHANBEYLİ</t>
  </si>
  <si>
    <t>CIHANBEYLI</t>
  </si>
  <si>
    <t>TUR042007</t>
  </si>
  <si>
    <t>CİZRE</t>
  </si>
  <si>
    <t>CIZRE</t>
  </si>
  <si>
    <t>TUR073002</t>
  </si>
  <si>
    <t>CANİK</t>
  </si>
  <si>
    <t>CANIK</t>
  </si>
  <si>
    <t>TUR055007</t>
  </si>
  <si>
    <t>CEYHAN</t>
  </si>
  <si>
    <t>TUR001002</t>
  </si>
  <si>
    <t>CEYLANPINAR</t>
  </si>
  <si>
    <t>TUR063004</t>
  </si>
  <si>
    <t>CUMAYERİ</t>
  </si>
  <si>
    <t>CUMAYERI</t>
  </si>
  <si>
    <t>TUR081002</t>
  </si>
  <si>
    <t>DİCLE</t>
  </si>
  <si>
    <t>DICLE</t>
  </si>
  <si>
    <t>TUR021006</t>
  </si>
  <si>
    <t>DİDİM</t>
  </si>
  <si>
    <t>DIDIM</t>
  </si>
  <si>
    <t>TUR009004</t>
  </si>
  <si>
    <t>DÖŞEMEALTI</t>
  </si>
  <si>
    <t>DOSEMEALTI</t>
  </si>
  <si>
    <t>TUR007005</t>
  </si>
  <si>
    <t>DİGOR</t>
  </si>
  <si>
    <t>DIGOR</t>
  </si>
  <si>
    <t>TUR036003</t>
  </si>
  <si>
    <t>DİKİLİ</t>
  </si>
  <si>
    <t>DIKILI</t>
  </si>
  <si>
    <t>TUR035011</t>
  </si>
  <si>
    <t>DİKMEN</t>
  </si>
  <si>
    <t>DIKMEN</t>
  </si>
  <si>
    <t>TUR057003</t>
  </si>
  <si>
    <t>DİLOVASI</t>
  </si>
  <si>
    <t>DILOVASI</t>
  </si>
  <si>
    <t>TUR041005</t>
  </si>
  <si>
    <t>DİNAR</t>
  </si>
  <si>
    <t>DINAR</t>
  </si>
  <si>
    <t>TUR003008</t>
  </si>
  <si>
    <t>DİVRİĞİ</t>
  </si>
  <si>
    <t>DIVRIGI</t>
  </si>
  <si>
    <t>TUR058003</t>
  </si>
  <si>
    <t>DİYADİN</t>
  </si>
  <si>
    <t>DIYADIN</t>
  </si>
  <si>
    <t>TUR004002</t>
  </si>
  <si>
    <t>DADAY</t>
  </si>
  <si>
    <t>TUR037008</t>
  </si>
  <si>
    <t>DALAMAN</t>
  </si>
  <si>
    <t>TUR048002</t>
  </si>
  <si>
    <t>DAMAL</t>
  </si>
  <si>
    <t>TUR075003</t>
  </si>
  <si>
    <t>DARENDE</t>
  </si>
  <si>
    <t>TUR044005</t>
  </si>
  <si>
    <t>DARGEÇİT</t>
  </si>
  <si>
    <t>DARGECIT</t>
  </si>
  <si>
    <t>TUR047002</t>
  </si>
  <si>
    <t>DARICA</t>
  </si>
  <si>
    <t>TUR041003</t>
  </si>
  <si>
    <t>DATÇA</t>
  </si>
  <si>
    <t>DATCA</t>
  </si>
  <si>
    <t>TUR048003</t>
  </si>
  <si>
    <t>DAZKIRI</t>
  </si>
  <si>
    <t>TUR003007</t>
  </si>
  <si>
    <t>DEFNE</t>
  </si>
  <si>
    <t>TUR031005</t>
  </si>
  <si>
    <t>DELİCE</t>
  </si>
  <si>
    <t>DELICE</t>
  </si>
  <si>
    <t>TUR071004</t>
  </si>
  <si>
    <t>ÖDEMİŞ</t>
  </si>
  <si>
    <t>ODEMIS</t>
  </si>
  <si>
    <t>TUR035025</t>
  </si>
  <si>
    <t>DEMİRCİ</t>
  </si>
  <si>
    <t>DEMIRCI</t>
  </si>
  <si>
    <t>TUR045004</t>
  </si>
  <si>
    <t>DEMİRKÖY</t>
  </si>
  <si>
    <t>DEMIRKOY</t>
  </si>
  <si>
    <t>TUR039002</t>
  </si>
  <si>
    <t>DEMİRÖZÜ</t>
  </si>
  <si>
    <t>DEMIROZU</t>
  </si>
  <si>
    <t>TUR069003</t>
  </si>
  <si>
    <t>DEMRE</t>
  </si>
  <si>
    <t>TUR007004</t>
  </si>
  <si>
    <t>DERİK</t>
  </si>
  <si>
    <t>DERIK</t>
  </si>
  <si>
    <t>TUR047003</t>
  </si>
  <si>
    <t>DERİNCE</t>
  </si>
  <si>
    <t>DERINCE</t>
  </si>
  <si>
    <t>TUR041004</t>
  </si>
  <si>
    <t>DERİNKUYU</t>
  </si>
  <si>
    <t>DERINKUYU</t>
  </si>
  <si>
    <t>TUR050003</t>
  </si>
  <si>
    <t>DERBENT</t>
  </si>
  <si>
    <t>TUR042010</t>
  </si>
  <si>
    <t>DEREBUCAK</t>
  </si>
  <si>
    <t>TUR042011</t>
  </si>
  <si>
    <t>DERELİ</t>
  </si>
  <si>
    <t>DERELI</t>
  </si>
  <si>
    <t>TUR028005</t>
  </si>
  <si>
    <t>DEREPAZARI</t>
  </si>
  <si>
    <t>TUR053004</t>
  </si>
  <si>
    <t>DERNEKPAZARI</t>
  </si>
  <si>
    <t>TUR061007</t>
  </si>
  <si>
    <t>DEVELİ</t>
  </si>
  <si>
    <t>DEVELI</t>
  </si>
  <si>
    <t>TUR038003</t>
  </si>
  <si>
    <t>DEVREK</t>
  </si>
  <si>
    <t>TUR067003</t>
  </si>
  <si>
    <t>DEVREKÂNİ</t>
  </si>
  <si>
    <t>DEVREKANI</t>
  </si>
  <si>
    <t>TUR037009</t>
  </si>
  <si>
    <t>DOĞANŞAR</t>
  </si>
  <si>
    <t>DOGANSAR</t>
  </si>
  <si>
    <t>TUR058004</t>
  </si>
  <si>
    <t>DOĞANŞEHİR</t>
  </si>
  <si>
    <t>DOGANSEHIR</t>
  </si>
  <si>
    <t>TUR044006</t>
  </si>
  <si>
    <t>DOĞANHİSAR</t>
  </si>
  <si>
    <t>DOGANHISAR</t>
  </si>
  <si>
    <t>TUR042012</t>
  </si>
  <si>
    <t>DOĞANKENT</t>
  </si>
  <si>
    <t>DOGANKENT</t>
  </si>
  <si>
    <t>TUR028006</t>
  </si>
  <si>
    <t>DOĞANYOL</t>
  </si>
  <si>
    <t>DOGANYOL</t>
  </si>
  <si>
    <t>TUR044007</t>
  </si>
  <si>
    <t>DOĞANYURT</t>
  </si>
  <si>
    <t>DOGANYURT</t>
  </si>
  <si>
    <t>TUR037010</t>
  </si>
  <si>
    <t>DOĞUBAYAZIT</t>
  </si>
  <si>
    <t>DOGUBAYAZIT</t>
  </si>
  <si>
    <t>TUR004003</t>
  </si>
  <si>
    <t>DODURGA</t>
  </si>
  <si>
    <t>TUR019005</t>
  </si>
  <si>
    <t>DOMANİÇ</t>
  </si>
  <si>
    <t>DOMANIC</t>
  </si>
  <si>
    <t>TUR043004</t>
  </si>
  <si>
    <t>DÖRTDİVAN</t>
  </si>
  <si>
    <t>DORTDIVAN</t>
  </si>
  <si>
    <t>TUR014002</t>
  </si>
  <si>
    <t>DÖRTYOL</t>
  </si>
  <si>
    <t>DORTYOL</t>
  </si>
  <si>
    <t>TUR031006</t>
  </si>
  <si>
    <t>DULKADİROĞLU</t>
  </si>
  <si>
    <t>DULKADIROGLU</t>
  </si>
  <si>
    <t>TUR046004</t>
  </si>
  <si>
    <t>DUMLUPINAR</t>
  </si>
  <si>
    <t>TUR043005</t>
  </si>
  <si>
    <t>DURAĞAN</t>
  </si>
  <si>
    <t>DURAGAN</t>
  </si>
  <si>
    <t>TUR057004</t>
  </si>
  <si>
    <t>DURSUNBEY</t>
  </si>
  <si>
    <t>TUR010007</t>
  </si>
  <si>
    <t>DÜZİÇİ</t>
  </si>
  <si>
    <t>DUZICI</t>
  </si>
  <si>
    <t>TUR080002</t>
  </si>
  <si>
    <t>TUR081004</t>
  </si>
  <si>
    <t>DÜZKÖY</t>
  </si>
  <si>
    <t>DUZKOY</t>
  </si>
  <si>
    <t>TUR061008</t>
  </si>
  <si>
    <t>EĞİL</t>
  </si>
  <si>
    <t>EGIL</t>
  </si>
  <si>
    <t>TUR021007</t>
  </si>
  <si>
    <t>EĞİRDİR</t>
  </si>
  <si>
    <t>EGIRDIR</t>
  </si>
  <si>
    <t>TUR032003</t>
  </si>
  <si>
    <t>ÇEŞME</t>
  </si>
  <si>
    <t>CESME</t>
  </si>
  <si>
    <t>TUR035009</t>
  </si>
  <si>
    <t>EŞME</t>
  </si>
  <si>
    <t>ESME</t>
  </si>
  <si>
    <t>TUR064002</t>
  </si>
  <si>
    <t>ECEABAT</t>
  </si>
  <si>
    <t>TUR017007</t>
  </si>
  <si>
    <t>TUR022001</t>
  </si>
  <si>
    <t>EDREMİT</t>
  </si>
  <si>
    <t>EDREMIT</t>
  </si>
  <si>
    <t>TUR010008</t>
  </si>
  <si>
    <t>TUR065005</t>
  </si>
  <si>
    <t>EFELER</t>
  </si>
  <si>
    <t>TUR009005</t>
  </si>
  <si>
    <t>EFLANİ</t>
  </si>
  <si>
    <t>EFLANI</t>
  </si>
  <si>
    <t>KARABÜK</t>
  </si>
  <si>
    <t>KARABUK</t>
  </si>
  <si>
    <t>TUR078001</t>
  </si>
  <si>
    <t>EKİNÖZÜ</t>
  </si>
  <si>
    <t>EKINOZU</t>
  </si>
  <si>
    <t>TUR046005</t>
  </si>
  <si>
    <t>ÇEKEREK</t>
  </si>
  <si>
    <t>CEKEREK</t>
  </si>
  <si>
    <t>TUR066006</t>
  </si>
  <si>
    <t>ÇEKMEKÖY</t>
  </si>
  <si>
    <t>CEKMEKOY</t>
  </si>
  <si>
    <t>TUR034016</t>
  </si>
  <si>
    <t>ÇELİKHAN</t>
  </si>
  <si>
    <t>CELIKHAN</t>
  </si>
  <si>
    <t>TUR002003</t>
  </si>
  <si>
    <t>TUR023005</t>
  </si>
  <si>
    <t>ELBİSTAN</t>
  </si>
  <si>
    <t>ELBISTAN</t>
  </si>
  <si>
    <t>TUR046006</t>
  </si>
  <si>
    <t>ELBEYLİ</t>
  </si>
  <si>
    <t>ELBEYLI</t>
  </si>
  <si>
    <t>KİLİS</t>
  </si>
  <si>
    <t>KILIS</t>
  </si>
  <si>
    <t>TUR079001</t>
  </si>
  <si>
    <t>ELDİVAN</t>
  </si>
  <si>
    <t>ELDIVAN</t>
  </si>
  <si>
    <t>TUR018005</t>
  </si>
  <si>
    <t>ELEŞKİRT</t>
  </si>
  <si>
    <t>ELESKIRT</t>
  </si>
  <si>
    <t>TUR004004</t>
  </si>
  <si>
    <t>ÇELEBİ</t>
  </si>
  <si>
    <t>CELEBI</t>
  </si>
  <si>
    <t>TUR071003</t>
  </si>
  <si>
    <t>ELMADAĞ</t>
  </si>
  <si>
    <t>ELMADAG</t>
  </si>
  <si>
    <t>TUR006009</t>
  </si>
  <si>
    <t>ELMALI</t>
  </si>
  <si>
    <t>TUR007006</t>
  </si>
  <si>
    <t>ÇELTİK</t>
  </si>
  <si>
    <t>CELTIK</t>
  </si>
  <si>
    <t>TUR042008</t>
  </si>
  <si>
    <t>ÇELTİKÇİ</t>
  </si>
  <si>
    <t>CELTIKCI</t>
  </si>
  <si>
    <t>TUR015006</t>
  </si>
  <si>
    <t>ÇEMİŞGEZEK</t>
  </si>
  <si>
    <t>CEMISGEZEK</t>
  </si>
  <si>
    <t>TUNCELİ</t>
  </si>
  <si>
    <t>TUNCELI</t>
  </si>
  <si>
    <t>TUR062001</t>
  </si>
  <si>
    <t>EMİRDAĞ</t>
  </si>
  <si>
    <t>EMIRDAG</t>
  </si>
  <si>
    <t>TUR003009</t>
  </si>
  <si>
    <t>EMİRGAZİ</t>
  </si>
  <si>
    <t>EMIRGAZI</t>
  </si>
  <si>
    <t>TUR042013</t>
  </si>
  <si>
    <t>EMET</t>
  </si>
  <si>
    <t>TUR043006</t>
  </si>
  <si>
    <t>ENEZ</t>
  </si>
  <si>
    <t>TUR022002</t>
  </si>
  <si>
    <t>ERBAA</t>
  </si>
  <si>
    <t>TUR060004</t>
  </si>
  <si>
    <t>ERCİŞ</t>
  </si>
  <si>
    <t>ERCIS</t>
  </si>
  <si>
    <t>TUR065006</t>
  </si>
  <si>
    <t>ERDEK</t>
  </si>
  <si>
    <t>TUR010009</t>
  </si>
  <si>
    <t>ERDEMLİ</t>
  </si>
  <si>
    <t>ERDEMLI</t>
  </si>
  <si>
    <t>TUR033006</t>
  </si>
  <si>
    <t>EREĞLİ</t>
  </si>
  <si>
    <t>EREGLI</t>
  </si>
  <si>
    <t>TUR042014</t>
  </si>
  <si>
    <t>TUR067004</t>
  </si>
  <si>
    <t>ERENLER</t>
  </si>
  <si>
    <t>TUR054004</t>
  </si>
  <si>
    <t>ERFELEK</t>
  </si>
  <si>
    <t>TUR057005</t>
  </si>
  <si>
    <t>ERGANİ</t>
  </si>
  <si>
    <t>ERGANI</t>
  </si>
  <si>
    <t>TUR021008</t>
  </si>
  <si>
    <t>ERGENE</t>
  </si>
  <si>
    <t>TUR059003</t>
  </si>
  <si>
    <t>ÇERKEŞ</t>
  </si>
  <si>
    <t>CERKES</t>
  </si>
  <si>
    <t>TUR018004</t>
  </si>
  <si>
    <t>ÇERKEZKÖY</t>
  </si>
  <si>
    <t>CERKEZKOY</t>
  </si>
  <si>
    <t>TUR059001</t>
  </si>
  <si>
    <t>ÇERMİK</t>
  </si>
  <si>
    <t>CERMIK</t>
  </si>
  <si>
    <t>TUR021003</t>
  </si>
  <si>
    <t>ERMENEK</t>
  </si>
  <si>
    <t>TUR070003</t>
  </si>
  <si>
    <t>ERUH</t>
  </si>
  <si>
    <t>TUR056002</t>
  </si>
  <si>
    <t>ERZİN</t>
  </si>
  <si>
    <t>ERZIN</t>
  </si>
  <si>
    <t>TUR031007</t>
  </si>
  <si>
    <t>TUR024002</t>
  </si>
  <si>
    <t>ESENLER</t>
  </si>
  <si>
    <t>TUR034017</t>
  </si>
  <si>
    <t>ESENYURT</t>
  </si>
  <si>
    <t>TUR034018</t>
  </si>
  <si>
    <t>ESKİPAZAR</t>
  </si>
  <si>
    <t>ESKIPAZAR</t>
  </si>
  <si>
    <t>TUR078002</t>
  </si>
  <si>
    <t>ESPİYE</t>
  </si>
  <si>
    <t>ESPIYE</t>
  </si>
  <si>
    <t>TUR028007</t>
  </si>
  <si>
    <t>ETİMESGUT</t>
  </si>
  <si>
    <t>ETIMESGUT</t>
  </si>
  <si>
    <t>TUR006010</t>
  </si>
  <si>
    <t>EVCİLER</t>
  </si>
  <si>
    <t>EVCILER</t>
  </si>
  <si>
    <t>TUR003010</t>
  </si>
  <si>
    <t>EVREN</t>
  </si>
  <si>
    <t>TUR006011</t>
  </si>
  <si>
    <t>EYNESİL</t>
  </si>
  <si>
    <t>EYNESIL</t>
  </si>
  <si>
    <t>TUR028008</t>
  </si>
  <si>
    <t>EYÜPSULTAN</t>
  </si>
  <si>
    <t>EYUPSULTAN</t>
  </si>
  <si>
    <t>TUR034019</t>
  </si>
  <si>
    <t>EYYÜBİYE</t>
  </si>
  <si>
    <t>EYYUBIYE</t>
  </si>
  <si>
    <t>TUR063005</t>
  </si>
  <si>
    <t>EZİNE</t>
  </si>
  <si>
    <t>EZINE</t>
  </si>
  <si>
    <t>TUR017008</t>
  </si>
  <si>
    <t>FİNİKE</t>
  </si>
  <si>
    <t>FINIKE</t>
  </si>
  <si>
    <t>TUR007007</t>
  </si>
  <si>
    <t>FATİH</t>
  </si>
  <si>
    <t>FATIH</t>
  </si>
  <si>
    <t>TUR034020</t>
  </si>
  <si>
    <t>FATSA</t>
  </si>
  <si>
    <t>TUR052007</t>
  </si>
  <si>
    <t>FEKE</t>
  </si>
  <si>
    <t>TUR001004</t>
  </si>
  <si>
    <t>FELAHİYE</t>
  </si>
  <si>
    <t>FELAHIYE</t>
  </si>
  <si>
    <t>TUR038004</t>
  </si>
  <si>
    <t>FERİZLİ</t>
  </si>
  <si>
    <t>FERIZLI</t>
  </si>
  <si>
    <t>TUR054005</t>
  </si>
  <si>
    <t>FETHİYE</t>
  </si>
  <si>
    <t>FETHIYE</t>
  </si>
  <si>
    <t>TUR048004</t>
  </si>
  <si>
    <t>FINDIKLI</t>
  </si>
  <si>
    <t>TUR053005</t>
  </si>
  <si>
    <t>FOÇA</t>
  </si>
  <si>
    <t>FOCA</t>
  </si>
  <si>
    <t>TUR035012</t>
  </si>
  <si>
    <t>GAZİ OSMANPAŞA</t>
  </si>
  <si>
    <t>GAZIOSMANPASA</t>
  </si>
  <si>
    <t>TUR034021</t>
  </si>
  <si>
    <t>GAZİEMİR</t>
  </si>
  <si>
    <t>GAZIEMIR</t>
  </si>
  <si>
    <t>TUR035013</t>
  </si>
  <si>
    <t>GAZİPAŞA</t>
  </si>
  <si>
    <t>GAZIPASA</t>
  </si>
  <si>
    <t>TUR007008</t>
  </si>
  <si>
    <t>GÜCE</t>
  </si>
  <si>
    <t>GUCE</t>
  </si>
  <si>
    <t>TUR028011</t>
  </si>
  <si>
    <t>GÜDÜL</t>
  </si>
  <si>
    <t>GUDUL</t>
  </si>
  <si>
    <t>TUR006013</t>
  </si>
  <si>
    <t>GEBZE</t>
  </si>
  <si>
    <t>TUR041006</t>
  </si>
  <si>
    <t>GEDİZ</t>
  </si>
  <si>
    <t>GEDIZ</t>
  </si>
  <si>
    <t>TUR043007</t>
  </si>
  <si>
    <t>GELİBOLU</t>
  </si>
  <si>
    <t>GELIBOLU</t>
  </si>
  <si>
    <t>TUR017009</t>
  </si>
  <si>
    <t>GELENDOST</t>
  </si>
  <si>
    <t>TUR032004</t>
  </si>
  <si>
    <t>GEMEREK</t>
  </si>
  <si>
    <t>TUR058005</t>
  </si>
  <si>
    <t>GEMLİK</t>
  </si>
  <si>
    <t>GEMLIK</t>
  </si>
  <si>
    <t>TUR016002</t>
  </si>
  <si>
    <t>GENÇ</t>
  </si>
  <si>
    <t>GENC</t>
  </si>
  <si>
    <t>TUR012003</t>
  </si>
  <si>
    <t>GERCÜŞ</t>
  </si>
  <si>
    <t>GERCUS</t>
  </si>
  <si>
    <t>TUR072003</t>
  </si>
  <si>
    <t>GEREDE</t>
  </si>
  <si>
    <t>TUR014003</t>
  </si>
  <si>
    <t>GERGER</t>
  </si>
  <si>
    <t>TUR002004</t>
  </si>
  <si>
    <t>GERMENCİK</t>
  </si>
  <si>
    <t>GERMENCIK</t>
  </si>
  <si>
    <t>TUR009006</t>
  </si>
  <si>
    <t>GERZE</t>
  </si>
  <si>
    <t>TUR057006</t>
  </si>
  <si>
    <t>GEVAŞ</t>
  </si>
  <si>
    <t>GEVAS</t>
  </si>
  <si>
    <t>TUR065007</t>
  </si>
  <si>
    <t>GEYVE</t>
  </si>
  <si>
    <t>TUR054006</t>
  </si>
  <si>
    <t>TUR028009</t>
  </si>
  <si>
    <t>GÖKÇEADA</t>
  </si>
  <si>
    <t>GOKCEADA</t>
  </si>
  <si>
    <t>TUR017010</t>
  </si>
  <si>
    <t>GÖKÇEBEY</t>
  </si>
  <si>
    <t>GOKCEBEY</t>
  </si>
  <si>
    <t>TUR067005</t>
  </si>
  <si>
    <t>GÖKSUN</t>
  </si>
  <si>
    <t>GOKSUN</t>
  </si>
  <si>
    <t>TUR046007</t>
  </si>
  <si>
    <t>GÜLŞEHİR</t>
  </si>
  <si>
    <t>GULSEHIR</t>
  </si>
  <si>
    <t>TUR050004</t>
  </si>
  <si>
    <t>GÜLAĞAÇ</t>
  </si>
  <si>
    <t>GULAGAC</t>
  </si>
  <si>
    <t>TUR068004</t>
  </si>
  <si>
    <t>GÖLBAŞI</t>
  </si>
  <si>
    <t>GOLBASI</t>
  </si>
  <si>
    <t>TUR002005</t>
  </si>
  <si>
    <t>TUR006012</t>
  </si>
  <si>
    <t>GÖLCÜK</t>
  </si>
  <si>
    <t>GOLCUK</t>
  </si>
  <si>
    <t>TUR041007</t>
  </si>
  <si>
    <t>GÖLE</t>
  </si>
  <si>
    <t>GOLE</t>
  </si>
  <si>
    <t>TUR075004</t>
  </si>
  <si>
    <t>GÖLHİSAR</t>
  </si>
  <si>
    <t>GOLHISAR</t>
  </si>
  <si>
    <t>TUR015007</t>
  </si>
  <si>
    <t>GÜÇLÜKONAK</t>
  </si>
  <si>
    <t>GUCLUKONAK</t>
  </si>
  <si>
    <t>TUR073003</t>
  </si>
  <si>
    <t>GÖLKÖY</t>
  </si>
  <si>
    <t>GOLKOY</t>
  </si>
  <si>
    <t>TUR052008</t>
  </si>
  <si>
    <t>GÖLMARMARA</t>
  </si>
  <si>
    <t>GOLMARMARA</t>
  </si>
  <si>
    <t>TUR045005</t>
  </si>
  <si>
    <t>GÜLNAR</t>
  </si>
  <si>
    <t>GULNAR</t>
  </si>
  <si>
    <t>TUR033007</t>
  </si>
  <si>
    <t>GÖLOVA</t>
  </si>
  <si>
    <t>GOLOVA</t>
  </si>
  <si>
    <t>TUR058006</t>
  </si>
  <si>
    <t>GÖLPAZARI</t>
  </si>
  <si>
    <t>GOLPAZARI</t>
  </si>
  <si>
    <t>TUR011003</t>
  </si>
  <si>
    <t>GÖLYAKA</t>
  </si>
  <si>
    <t>GOLYAKA</t>
  </si>
  <si>
    <t>TUR081005</t>
  </si>
  <si>
    <t>GÜLYALI</t>
  </si>
  <si>
    <t>GULYALI</t>
  </si>
  <si>
    <t>TUR052009</t>
  </si>
  <si>
    <t>GÜMÜŞHACIKÖY</t>
  </si>
  <si>
    <t>GUMUSHACIKOY</t>
  </si>
  <si>
    <t>TUR005003</t>
  </si>
  <si>
    <t>TUR029001</t>
  </si>
  <si>
    <t>GÜMÜŞOVA</t>
  </si>
  <si>
    <t>GUMUSOVA</t>
  </si>
  <si>
    <t>TUR081006</t>
  </si>
  <si>
    <t>GÖMEÇ</t>
  </si>
  <si>
    <t>GOMEC</t>
  </si>
  <si>
    <t>TUR010010</t>
  </si>
  <si>
    <t>GÜNDOĞMUŞ</t>
  </si>
  <si>
    <t>GUNDOGMUS</t>
  </si>
  <si>
    <t>TUR007009</t>
  </si>
  <si>
    <t>GÖNEN</t>
  </si>
  <si>
    <t>GONEN</t>
  </si>
  <si>
    <t>TUR010011</t>
  </si>
  <si>
    <t>TUR032005</t>
  </si>
  <si>
    <t>GÜNEY</t>
  </si>
  <si>
    <t>GUNEY</t>
  </si>
  <si>
    <t>TUR020012</t>
  </si>
  <si>
    <t>GÜNEYSINIR</t>
  </si>
  <si>
    <t>GUNEYSINIR</t>
  </si>
  <si>
    <t>TUR042015</t>
  </si>
  <si>
    <t>GÜNEYSU</t>
  </si>
  <si>
    <t>GUNEYSU</t>
  </si>
  <si>
    <t>TUR053006</t>
  </si>
  <si>
    <t>GÜNGÖREN</t>
  </si>
  <si>
    <t>GUNGOREN</t>
  </si>
  <si>
    <t>TUR034022</t>
  </si>
  <si>
    <t>GÜNYÜZÜ</t>
  </si>
  <si>
    <t>GUNYUZU</t>
  </si>
  <si>
    <t>TUR026004</t>
  </si>
  <si>
    <t>GÖRDES</t>
  </si>
  <si>
    <t>GORDES</t>
  </si>
  <si>
    <t>TUR045006</t>
  </si>
  <si>
    <t>GÖRELE</t>
  </si>
  <si>
    <t>GORELE</t>
  </si>
  <si>
    <t>TUR028010</t>
  </si>
  <si>
    <t>GÜRGENTEPE</t>
  </si>
  <si>
    <t>GURGENTEPE</t>
  </si>
  <si>
    <t>TUR052010</t>
  </si>
  <si>
    <t>GÜRÜN</t>
  </si>
  <si>
    <t>GURUN</t>
  </si>
  <si>
    <t>TUR058007</t>
  </si>
  <si>
    <t>GÜROYMAK</t>
  </si>
  <si>
    <t>GUROYMAK</t>
  </si>
  <si>
    <t>TUR013004</t>
  </si>
  <si>
    <t>GÜRPINAR</t>
  </si>
  <si>
    <t>GURPINAR</t>
  </si>
  <si>
    <t>TUR065008</t>
  </si>
  <si>
    <t>GÜRSU</t>
  </si>
  <si>
    <t>GURSU</t>
  </si>
  <si>
    <t>TUR016003</t>
  </si>
  <si>
    <t>GÖYNÜCEK</t>
  </si>
  <si>
    <t>GOYNUCEK</t>
  </si>
  <si>
    <t>TUR005002</t>
  </si>
  <si>
    <t>GÖYNÜK</t>
  </si>
  <si>
    <t>GOYNUK</t>
  </si>
  <si>
    <t>TUR014004</t>
  </si>
  <si>
    <t>GÜZELBAHÇE</t>
  </si>
  <si>
    <t>GUZELBAHCE</t>
  </si>
  <si>
    <t>TUR035014</t>
  </si>
  <si>
    <t>GÜZELYURT</t>
  </si>
  <si>
    <t>GUZELYURT</t>
  </si>
  <si>
    <t>TUR068005</t>
  </si>
  <si>
    <t>HİLVAN</t>
  </si>
  <si>
    <t>HILVAN</t>
  </si>
  <si>
    <t>TUR063009</t>
  </si>
  <si>
    <t>HİSARCIK</t>
  </si>
  <si>
    <t>HISARCIK</t>
  </si>
  <si>
    <t>TUR043008</t>
  </si>
  <si>
    <t>HİZAN</t>
  </si>
  <si>
    <t>HIZAN</t>
  </si>
  <si>
    <t>TUR013005</t>
  </si>
  <si>
    <t>HACIBEKTAŞ</t>
  </si>
  <si>
    <t>HACIBEKTAS</t>
  </si>
  <si>
    <t>TUR050005</t>
  </si>
  <si>
    <t>HACILAR</t>
  </si>
  <si>
    <t>TUR038005</t>
  </si>
  <si>
    <t>HADİM</t>
  </si>
  <si>
    <t>HADIM</t>
  </si>
  <si>
    <t>TUR042016</t>
  </si>
  <si>
    <t>HAFİK</t>
  </si>
  <si>
    <t>HAFIK</t>
  </si>
  <si>
    <t>TUR058008</t>
  </si>
  <si>
    <t>TUR030002</t>
  </si>
  <si>
    <t>HALİLİYE</t>
  </si>
  <si>
    <t>HALILIYE</t>
  </si>
  <si>
    <t>TUR063007</t>
  </si>
  <si>
    <t>HALFETİ</t>
  </si>
  <si>
    <t>HALFETI</t>
  </si>
  <si>
    <t>TUR063006</t>
  </si>
  <si>
    <t>HALKAPINAR</t>
  </si>
  <si>
    <t>TUR042017</t>
  </si>
  <si>
    <t>HAMAMÖZÜ</t>
  </si>
  <si>
    <t>HAMAMOZU</t>
  </si>
  <si>
    <t>TUR005004</t>
  </si>
  <si>
    <t>HAMUR</t>
  </si>
  <si>
    <t>TUR004005</t>
  </si>
  <si>
    <t>HAN</t>
  </si>
  <si>
    <t>TUR026005</t>
  </si>
  <si>
    <t>HANİ</t>
  </si>
  <si>
    <t>HANI</t>
  </si>
  <si>
    <t>TUR021009</t>
  </si>
  <si>
    <t>HANAK</t>
  </si>
  <si>
    <t>TUR075005</t>
  </si>
  <si>
    <t>HANÖNÜ</t>
  </si>
  <si>
    <t>HANONU</t>
  </si>
  <si>
    <t>TUR037011</t>
  </si>
  <si>
    <t>HARMANCIK</t>
  </si>
  <si>
    <t>TUR016004</t>
  </si>
  <si>
    <t>HARRAN</t>
  </si>
  <si>
    <t>TUR063008</t>
  </si>
  <si>
    <t>HASANBEYLİ</t>
  </si>
  <si>
    <t>HASANBEYLI</t>
  </si>
  <si>
    <t>TUR080003</t>
  </si>
  <si>
    <t>HASANKEYF</t>
  </si>
  <si>
    <t>TUR072004</t>
  </si>
  <si>
    <t>HASKÖY</t>
  </si>
  <si>
    <t>HASKOY</t>
  </si>
  <si>
    <t>TUR049002</t>
  </si>
  <si>
    <t>HASSA</t>
  </si>
  <si>
    <t>TUR031008</t>
  </si>
  <si>
    <t>HAVRAN</t>
  </si>
  <si>
    <t>TUR010012</t>
  </si>
  <si>
    <t>HAVSA</t>
  </si>
  <si>
    <t>TUR022003</t>
  </si>
  <si>
    <t>HAVZA</t>
  </si>
  <si>
    <t>TUR055009</t>
  </si>
  <si>
    <t>HAYMANA</t>
  </si>
  <si>
    <t>TUR006014</t>
  </si>
  <si>
    <t>HAYRABOLU</t>
  </si>
  <si>
    <t>TUR059004</t>
  </si>
  <si>
    <t>HAYRAT</t>
  </si>
  <si>
    <t>TUR061009</t>
  </si>
  <si>
    <t>HAZRO</t>
  </si>
  <si>
    <t>TUR021010</t>
  </si>
  <si>
    <t>HEKİMHAN</t>
  </si>
  <si>
    <t>HEKIMHAN</t>
  </si>
  <si>
    <t>TUR044008</t>
  </si>
  <si>
    <t>HEMŞİN</t>
  </si>
  <si>
    <t>HEMSIN</t>
  </si>
  <si>
    <t>TUR053007</t>
  </si>
  <si>
    <t>HENDEK</t>
  </si>
  <si>
    <t>TUR054007</t>
  </si>
  <si>
    <t>HINIS</t>
  </si>
  <si>
    <t>TUR025004</t>
  </si>
  <si>
    <t>HOCALAR</t>
  </si>
  <si>
    <t>TUR003011</t>
  </si>
  <si>
    <t>HONAZ</t>
  </si>
  <si>
    <t>TUR020013</t>
  </si>
  <si>
    <t>HOPA</t>
  </si>
  <si>
    <t>TUR008005</t>
  </si>
  <si>
    <t>HORASAN</t>
  </si>
  <si>
    <t>TUR025005</t>
  </si>
  <si>
    <t>HOZAT</t>
  </si>
  <si>
    <t>TUR062002</t>
  </si>
  <si>
    <t>HÜYÜK</t>
  </si>
  <si>
    <t>HUYUK</t>
  </si>
  <si>
    <t>TUR042018</t>
  </si>
  <si>
    <t>TUR076002</t>
  </si>
  <si>
    <t>ÇILDIR</t>
  </si>
  <si>
    <t>CILDIR</t>
  </si>
  <si>
    <t>TUR075002</t>
  </si>
  <si>
    <t>ILGAZ</t>
  </si>
  <si>
    <t>TUR018006</t>
  </si>
  <si>
    <t>ILGIN</t>
  </si>
  <si>
    <t>TUR042019</t>
  </si>
  <si>
    <t>ÇINAR</t>
  </si>
  <si>
    <t>CINAR</t>
  </si>
  <si>
    <t>TUR021004</t>
  </si>
  <si>
    <t>ÇINARCIK</t>
  </si>
  <si>
    <t>CINARCIK</t>
  </si>
  <si>
    <t>TUR077004</t>
  </si>
  <si>
    <t>TUR032006</t>
  </si>
  <si>
    <t>KİĞI</t>
  </si>
  <si>
    <t>KIGI</t>
  </si>
  <si>
    <t>TUR012005</t>
  </si>
  <si>
    <t>KÖŞK</t>
  </si>
  <si>
    <t>KOSK</t>
  </si>
  <si>
    <t>TUR009011</t>
  </si>
  <si>
    <t>KİLİMLİ</t>
  </si>
  <si>
    <t>KILIMLI</t>
  </si>
  <si>
    <t>TUR067006</t>
  </si>
  <si>
    <t>KİRAZ</t>
  </si>
  <si>
    <t>KIRAZ</t>
  </si>
  <si>
    <t>TUR035020</t>
  </si>
  <si>
    <t>KAŞ</t>
  </si>
  <si>
    <t>KAS</t>
  </si>
  <si>
    <t>TUR007011</t>
  </si>
  <si>
    <t>KAĞITHANE</t>
  </si>
  <si>
    <t>KAGITHANE</t>
  </si>
  <si>
    <t>TUR034024</t>
  </si>
  <si>
    <t>KAĞIZMAN</t>
  </si>
  <si>
    <t>KAGIZMAN</t>
  </si>
  <si>
    <t>TUR036004</t>
  </si>
  <si>
    <t>KABADÜZ</t>
  </si>
  <si>
    <t>KABADUZ</t>
  </si>
  <si>
    <t>TUR052012</t>
  </si>
  <si>
    <t>KABATAŞ</t>
  </si>
  <si>
    <t>KABATAS</t>
  </si>
  <si>
    <t>TUR052013</t>
  </si>
  <si>
    <t>KADİRLİ</t>
  </si>
  <si>
    <t>KADIRLI</t>
  </si>
  <si>
    <t>TUR080004</t>
  </si>
  <si>
    <t>KADIŞEHRİ</t>
  </si>
  <si>
    <t>KADISEHRI</t>
  </si>
  <si>
    <t>TUR066007</t>
  </si>
  <si>
    <t>KADIKÖY</t>
  </si>
  <si>
    <t>KADIKOY</t>
  </si>
  <si>
    <t>TUR034023</t>
  </si>
  <si>
    <t>KADINHANI</t>
  </si>
  <si>
    <t>TUR042020</t>
  </si>
  <si>
    <t>KAHRAMANKAZAN</t>
  </si>
  <si>
    <t>TUR006015</t>
  </si>
  <si>
    <t>KALE</t>
  </si>
  <si>
    <t>TUR020014</t>
  </si>
  <si>
    <t>TUR044009</t>
  </si>
  <si>
    <t>KALECİK</t>
  </si>
  <si>
    <t>KALECIK</t>
  </si>
  <si>
    <t>TUR006016</t>
  </si>
  <si>
    <t>KALKANDERE</t>
  </si>
  <si>
    <t>TUR053010</t>
  </si>
  <si>
    <t>KAMAN</t>
  </si>
  <si>
    <t>TUR040005</t>
  </si>
  <si>
    <t>KANDIRA</t>
  </si>
  <si>
    <t>TUR041009</t>
  </si>
  <si>
    <t>KANGAL</t>
  </si>
  <si>
    <t>TUR058010</t>
  </si>
  <si>
    <t>KAPAKLI</t>
  </si>
  <si>
    <t>TUR059005</t>
  </si>
  <si>
    <t>KARŞIYAKA</t>
  </si>
  <si>
    <t>KARSIYAKA</t>
  </si>
  <si>
    <t>TUR035017</t>
  </si>
  <si>
    <t>KARAİSALI</t>
  </si>
  <si>
    <t>KARAISALI</t>
  </si>
  <si>
    <t>TUR001006</t>
  </si>
  <si>
    <t>KARABAĞLAR</t>
  </si>
  <si>
    <t>KARABAGLAR</t>
  </si>
  <si>
    <t>TUR035015</t>
  </si>
  <si>
    <t>TUR078003</t>
  </si>
  <si>
    <t>KARABURUN</t>
  </si>
  <si>
    <t>TUR035016</t>
  </si>
  <si>
    <t>KARACABEY</t>
  </si>
  <si>
    <t>TUR016007</t>
  </si>
  <si>
    <t>KARACASU</t>
  </si>
  <si>
    <t>TUR009008</t>
  </si>
  <si>
    <t>KARAHALLI</t>
  </si>
  <si>
    <t>TUR064003</t>
  </si>
  <si>
    <t>KARAKEÇİLİ</t>
  </si>
  <si>
    <t>KARAKECILI</t>
  </si>
  <si>
    <t>TUR071005</t>
  </si>
  <si>
    <t>KARAKOÇAN</t>
  </si>
  <si>
    <t>KARAKOCAN</t>
  </si>
  <si>
    <t>TUR023006</t>
  </si>
  <si>
    <t>KARAKOYUNLU</t>
  </si>
  <si>
    <t>TUR076003</t>
  </si>
  <si>
    <t>KARAKÖPRÜ</t>
  </si>
  <si>
    <t>KARAKOPRU</t>
  </si>
  <si>
    <t>TUR063010</t>
  </si>
  <si>
    <t>TUR070004</t>
  </si>
  <si>
    <t>KARAMANLI</t>
  </si>
  <si>
    <t>TUR015008</t>
  </si>
  <si>
    <t>KARAMÜRSEL</t>
  </si>
  <si>
    <t>KARAMURSEL</t>
  </si>
  <si>
    <t>TUR041010</t>
  </si>
  <si>
    <t>KARAÇOBAN</t>
  </si>
  <si>
    <t>KARACOBAN</t>
  </si>
  <si>
    <t>TUR025007</t>
  </si>
  <si>
    <t>KARAPINAR</t>
  </si>
  <si>
    <t>TUR042021</t>
  </si>
  <si>
    <t>KARAPÜRÇEK</t>
  </si>
  <si>
    <t>KARAPURCEK</t>
  </si>
  <si>
    <t>TUR054008</t>
  </si>
  <si>
    <t>KARASU</t>
  </si>
  <si>
    <t>TUR054009</t>
  </si>
  <si>
    <t>KARATAŞ</t>
  </si>
  <si>
    <t>KARATAS</t>
  </si>
  <si>
    <t>TUR001007</t>
  </si>
  <si>
    <t>KARATAY</t>
  </si>
  <si>
    <t>TUR042022</t>
  </si>
  <si>
    <t>KARAYAZI</t>
  </si>
  <si>
    <t>TUR025008</t>
  </si>
  <si>
    <t>KARESİ</t>
  </si>
  <si>
    <t>KARESI</t>
  </si>
  <si>
    <t>TUR010014</t>
  </si>
  <si>
    <t>KARGI</t>
  </si>
  <si>
    <t>TUR019007</t>
  </si>
  <si>
    <t>KARKAMIŞ</t>
  </si>
  <si>
    <t>KARKAMIS</t>
  </si>
  <si>
    <t>TUR027003</t>
  </si>
  <si>
    <t>KARLIOVA</t>
  </si>
  <si>
    <t>TUR012004</t>
  </si>
  <si>
    <t>KARPUZLU</t>
  </si>
  <si>
    <t>TUR009009</t>
  </si>
  <si>
    <t>TUR036005</t>
  </si>
  <si>
    <t>KARTAL</t>
  </si>
  <si>
    <t>TUR034025</t>
  </si>
  <si>
    <t>KARTEPE</t>
  </si>
  <si>
    <t>TUR041011</t>
  </si>
  <si>
    <t>TUR037014</t>
  </si>
  <si>
    <t>KAVAK</t>
  </si>
  <si>
    <t>TUR055011</t>
  </si>
  <si>
    <t>KAVAKLIDERE</t>
  </si>
  <si>
    <t>TUR048005</t>
  </si>
  <si>
    <t>KAYAPINAR</t>
  </si>
  <si>
    <t>TUR021011</t>
  </si>
  <si>
    <t>KAYNAŞLI</t>
  </si>
  <si>
    <t>KAYNASLI</t>
  </si>
  <si>
    <t>TUR081007</t>
  </si>
  <si>
    <t>KAYNARCA</t>
  </si>
  <si>
    <t>TUR054010</t>
  </si>
  <si>
    <t>KAZIMKARABEKİR</t>
  </si>
  <si>
    <t>KAZIMKARABEKIR</t>
  </si>
  <si>
    <t>TUR070005</t>
  </si>
  <si>
    <t>KEŞAN</t>
  </si>
  <si>
    <t>KESAN</t>
  </si>
  <si>
    <t>TUR022005</t>
  </si>
  <si>
    <t>KEŞAP</t>
  </si>
  <si>
    <t>KESAP</t>
  </si>
  <si>
    <t>TUR028012</t>
  </si>
  <si>
    <t>KEÇİBORLU</t>
  </si>
  <si>
    <t>KECIBORLU</t>
  </si>
  <si>
    <t>TUR032007</t>
  </si>
  <si>
    <t>KEÇİÖREN</t>
  </si>
  <si>
    <t>KECIOREN</t>
  </si>
  <si>
    <t>TUR006017</t>
  </si>
  <si>
    <t>KEBAN</t>
  </si>
  <si>
    <t>TUR023007</t>
  </si>
  <si>
    <t>KELES</t>
  </si>
  <si>
    <t>TUR016008</t>
  </si>
  <si>
    <t>KELKİT</t>
  </si>
  <si>
    <t>KELKIT</t>
  </si>
  <si>
    <t>TUR029002</t>
  </si>
  <si>
    <t>KEMAH</t>
  </si>
  <si>
    <t>TUR024004</t>
  </si>
  <si>
    <t>KEMALİYE</t>
  </si>
  <si>
    <t>KEMALIYE</t>
  </si>
  <si>
    <t>TUR024005</t>
  </si>
  <si>
    <t>KEMALPAŞA</t>
  </si>
  <si>
    <t>KEMALPASA</t>
  </si>
  <si>
    <t>TUR035018</t>
  </si>
  <si>
    <t>KEMER</t>
  </si>
  <si>
    <t>TUR007012</t>
  </si>
  <si>
    <t>TUR015009</t>
  </si>
  <si>
    <t>KEPEZ</t>
  </si>
  <si>
    <t>TUR007013</t>
  </si>
  <si>
    <t>KEPSUT</t>
  </si>
  <si>
    <t>TUR010015</t>
  </si>
  <si>
    <t>KESKİN</t>
  </si>
  <si>
    <t>KESKIN</t>
  </si>
  <si>
    <t>TUR071006</t>
  </si>
  <si>
    <t>KESTEL</t>
  </si>
  <si>
    <t>TUR016009</t>
  </si>
  <si>
    <t>KÂHTA</t>
  </si>
  <si>
    <t>KAHTA</t>
  </si>
  <si>
    <t>TUR002006</t>
  </si>
  <si>
    <t>KIBRISCIK</t>
  </si>
  <si>
    <t>TUR014005</t>
  </si>
  <si>
    <t>TUR079002</t>
  </si>
  <si>
    <t>KINIK</t>
  </si>
  <si>
    <t>TUR035019</t>
  </si>
  <si>
    <t>KIRŞEHIR</t>
  </si>
  <si>
    <t>TUR040006</t>
  </si>
  <si>
    <t>KIRIKHAN</t>
  </si>
  <si>
    <t>TUR031010</t>
  </si>
  <si>
    <t>TUR071007</t>
  </si>
  <si>
    <t>KIRKAĞAÇ</t>
  </si>
  <si>
    <t>KIRKAGAC</t>
  </si>
  <si>
    <t>TUR045007</t>
  </si>
  <si>
    <t>TUR039003</t>
  </si>
  <si>
    <t>KIZILCAHAMAM</t>
  </si>
  <si>
    <t>TUR006018</t>
  </si>
  <si>
    <t>KIZILIRMAK</t>
  </si>
  <si>
    <t>TUR018007</t>
  </si>
  <si>
    <t>KIZILÖREN</t>
  </si>
  <si>
    <t>KIZILOREN</t>
  </si>
  <si>
    <t>TUR003014</t>
  </si>
  <si>
    <t>KIZILTEPE</t>
  </si>
  <si>
    <t>TUR047004</t>
  </si>
  <si>
    <t>KÜÇÜKÇEKMECE</t>
  </si>
  <si>
    <t>KUCUKCEKMECE</t>
  </si>
  <si>
    <t>TUR034026</t>
  </si>
  <si>
    <t>KOÇARLI</t>
  </si>
  <si>
    <t>KOCARLI</t>
  </si>
  <si>
    <t>TUR009010</t>
  </si>
  <si>
    <t>KOCAALİ</t>
  </si>
  <si>
    <t>KOCAALI</t>
  </si>
  <si>
    <t>TUR054011</t>
  </si>
  <si>
    <t>KOCAKÖY</t>
  </si>
  <si>
    <t>KOCAKOY</t>
  </si>
  <si>
    <t>TUR021012</t>
  </si>
  <si>
    <t>KOCASİNAN</t>
  </si>
  <si>
    <t>KOCASINAN</t>
  </si>
  <si>
    <t>TUR038007</t>
  </si>
  <si>
    <t>KOFÇAZ</t>
  </si>
  <si>
    <t>KOFCAZ</t>
  </si>
  <si>
    <t>TUR039004</t>
  </si>
  <si>
    <t>KONAK</t>
  </si>
  <si>
    <t>TUR035021</t>
  </si>
  <si>
    <t>KONYAALTI</t>
  </si>
  <si>
    <t>TUR007014</t>
  </si>
  <si>
    <t>KORGAN</t>
  </si>
  <si>
    <t>TUR052014</t>
  </si>
  <si>
    <t>KORGUN</t>
  </si>
  <si>
    <t>TUR018008</t>
  </si>
  <si>
    <t>KORKUT</t>
  </si>
  <si>
    <t>TUR049003</t>
  </si>
  <si>
    <t>KORKUTELİ</t>
  </si>
  <si>
    <t>KORKUTELI</t>
  </si>
  <si>
    <t>TUR007015</t>
  </si>
  <si>
    <t>KOVANCILAR</t>
  </si>
  <si>
    <t>TUR023008</t>
  </si>
  <si>
    <t>KOYULHİSAR</t>
  </si>
  <si>
    <t>KOYULHISAR</t>
  </si>
  <si>
    <t>TUR058011</t>
  </si>
  <si>
    <t>KOZAKLI</t>
  </si>
  <si>
    <t>TUR050006</t>
  </si>
  <si>
    <t>KOZAN</t>
  </si>
  <si>
    <t>TUR001008</t>
  </si>
  <si>
    <t>KOZLU</t>
  </si>
  <si>
    <t>TUR067007</t>
  </si>
  <si>
    <t>KOZLUK</t>
  </si>
  <si>
    <t>TUR072005</t>
  </si>
  <si>
    <t>KÖPRÜBAŞI</t>
  </si>
  <si>
    <t>KOPRUBASI</t>
  </si>
  <si>
    <t>TUR045008</t>
  </si>
  <si>
    <t>TUR061010</t>
  </si>
  <si>
    <t>KÖPRÜKÖY</t>
  </si>
  <si>
    <t>KOPRUKOY</t>
  </si>
  <si>
    <t>TUR025009</t>
  </si>
  <si>
    <t>KÜRE</t>
  </si>
  <si>
    <t>KURE</t>
  </si>
  <si>
    <t>TUR037015</t>
  </si>
  <si>
    <t>KÖRFEZ</t>
  </si>
  <si>
    <t>KORFEZ</t>
  </si>
  <si>
    <t>TUR041012</t>
  </si>
  <si>
    <t>KÜRTÜN</t>
  </si>
  <si>
    <t>KURTUN</t>
  </si>
  <si>
    <t>TUR029004</t>
  </si>
  <si>
    <t>KÖSE</t>
  </si>
  <si>
    <t>KOSE</t>
  </si>
  <si>
    <t>TUR029003</t>
  </si>
  <si>
    <t>TUR043009</t>
  </si>
  <si>
    <t>KUŞADASI</t>
  </si>
  <si>
    <t>KUSADASI</t>
  </si>
  <si>
    <t>TUR009012</t>
  </si>
  <si>
    <t>KULA</t>
  </si>
  <si>
    <t>TUR045009</t>
  </si>
  <si>
    <t>KULP</t>
  </si>
  <si>
    <t>TUR021013</t>
  </si>
  <si>
    <t>KULU</t>
  </si>
  <si>
    <t>TUR042023</t>
  </si>
  <si>
    <t>KULUNCAK</t>
  </si>
  <si>
    <t>TUR044010</t>
  </si>
  <si>
    <t>KUMLU</t>
  </si>
  <si>
    <t>TUR031011</t>
  </si>
  <si>
    <t>KUMLUCA</t>
  </si>
  <si>
    <t>TUR007016</t>
  </si>
  <si>
    <t>KUMRU</t>
  </si>
  <si>
    <t>TUR052015</t>
  </si>
  <si>
    <t>KURŞUNLU</t>
  </si>
  <si>
    <t>KURSUNLU</t>
  </si>
  <si>
    <t>TUR018009</t>
  </si>
  <si>
    <t>KURTALAN</t>
  </si>
  <si>
    <t>TUR056003</t>
  </si>
  <si>
    <t>KURUCAŞİLE</t>
  </si>
  <si>
    <t>KURUCASILE</t>
  </si>
  <si>
    <t>TUR074003</t>
  </si>
  <si>
    <t>KUYUCAK</t>
  </si>
  <si>
    <t>TUR009013</t>
  </si>
  <si>
    <t>KÖYCEĞİZ</t>
  </si>
  <si>
    <t>KOYCEGIZ</t>
  </si>
  <si>
    <t>TUR048006</t>
  </si>
  <si>
    <t>LİCE</t>
  </si>
  <si>
    <t>LICE</t>
  </si>
  <si>
    <t>TUR021014</t>
  </si>
  <si>
    <t>LÂÇİN</t>
  </si>
  <si>
    <t>LACIN</t>
  </si>
  <si>
    <t>TUR019008</t>
  </si>
  <si>
    <t>LADİK</t>
  </si>
  <si>
    <t>LADIK</t>
  </si>
  <si>
    <t>TUR055012</t>
  </si>
  <si>
    <t>LALAPAŞA</t>
  </si>
  <si>
    <t>LALAPASA</t>
  </si>
  <si>
    <t>TUR022006</t>
  </si>
  <si>
    <t>LÜLEBURGAZ</t>
  </si>
  <si>
    <t>LULEBURGAZ</t>
  </si>
  <si>
    <t>TUR039005</t>
  </si>
  <si>
    <t>LÂPSEKİ</t>
  </si>
  <si>
    <t>LAPSEKI</t>
  </si>
  <si>
    <t>TUR017011</t>
  </si>
  <si>
    <t>MİDYAT</t>
  </si>
  <si>
    <t>MIDYAT</t>
  </si>
  <si>
    <t>TUR047006</t>
  </si>
  <si>
    <t>MİHALGAZİ</t>
  </si>
  <si>
    <t>MIHALGAZI</t>
  </si>
  <si>
    <t>TUR026008</t>
  </si>
  <si>
    <t>MİHALIÇÇIK</t>
  </si>
  <si>
    <t>MIHALICCIK</t>
  </si>
  <si>
    <t>TUR026009</t>
  </si>
  <si>
    <t>MİLAS</t>
  </si>
  <si>
    <t>MILAS</t>
  </si>
  <si>
    <t>TUR048009</t>
  </si>
  <si>
    <t>MADEN</t>
  </si>
  <si>
    <t>TUR023009</t>
  </si>
  <si>
    <t>MAHMUDİYE</t>
  </si>
  <si>
    <t>MAHMUDIYE</t>
  </si>
  <si>
    <t>TUR026007</t>
  </si>
  <si>
    <t>MAÇKA</t>
  </si>
  <si>
    <t>MACKA</t>
  </si>
  <si>
    <t>TUR061011</t>
  </si>
  <si>
    <t>MALAZGİRT</t>
  </si>
  <si>
    <t>MALAZGIRT</t>
  </si>
  <si>
    <t>TUR049004</t>
  </si>
  <si>
    <t>MALKARA</t>
  </si>
  <si>
    <t>TUR059006</t>
  </si>
  <si>
    <t>MALTEPE</t>
  </si>
  <si>
    <t>TUR034027</t>
  </si>
  <si>
    <t>MAMAK</t>
  </si>
  <si>
    <t>TUR006019</t>
  </si>
  <si>
    <t>MANAVGAT</t>
  </si>
  <si>
    <t>TUR007017</t>
  </si>
  <si>
    <t>MANYAS</t>
  </si>
  <si>
    <t>TUR010016</t>
  </si>
  <si>
    <t>MARMARİS</t>
  </si>
  <si>
    <t>MARMARIS</t>
  </si>
  <si>
    <t>TUR048007</t>
  </si>
  <si>
    <t>MARMARA</t>
  </si>
  <si>
    <t>TUR010017</t>
  </si>
  <si>
    <t>MARMARA EREĞLİSİ</t>
  </si>
  <si>
    <t>MARMARAEREGLISI</t>
  </si>
  <si>
    <t>TUR059007</t>
  </si>
  <si>
    <t>MAZGİRT</t>
  </si>
  <si>
    <t>MAZGIRT</t>
  </si>
  <si>
    <t>TUR062003</t>
  </si>
  <si>
    <t>MAZIDAĞI</t>
  </si>
  <si>
    <t>MAZIDAGI</t>
  </si>
  <si>
    <t>TUR047005</t>
  </si>
  <si>
    <t>MECİTÖZÜ</t>
  </si>
  <si>
    <t>MECITOZU</t>
  </si>
  <si>
    <t>TUR019009</t>
  </si>
  <si>
    <t>MELİKGAZİ</t>
  </si>
  <si>
    <t>MELIKGAZI</t>
  </si>
  <si>
    <t>TUR038008</t>
  </si>
  <si>
    <t>MENDERES</t>
  </si>
  <si>
    <t>TUR035022</t>
  </si>
  <si>
    <t>MENEMEN</t>
  </si>
  <si>
    <t>TUR035023</t>
  </si>
  <si>
    <t>MENGEN</t>
  </si>
  <si>
    <t>TUR014006</t>
  </si>
  <si>
    <t>MENTEŞE</t>
  </si>
  <si>
    <t>MENTESE</t>
  </si>
  <si>
    <t>TUR048008</t>
  </si>
  <si>
    <t>MERİÇ</t>
  </si>
  <si>
    <t>MERIC</t>
  </si>
  <si>
    <t>TUR022007</t>
  </si>
  <si>
    <t>MERAM</t>
  </si>
  <si>
    <t>TUR042024</t>
  </si>
  <si>
    <t>MERKEZEFENDİ</t>
  </si>
  <si>
    <t>MERKEZEFENDI</t>
  </si>
  <si>
    <t>TUR020015</t>
  </si>
  <si>
    <t>ÖMERLİ</t>
  </si>
  <si>
    <t>OMERLI</t>
  </si>
  <si>
    <t>TUR047008</t>
  </si>
  <si>
    <t>MERZİFON</t>
  </si>
  <si>
    <t>MERZIFON</t>
  </si>
  <si>
    <t>TUR005005</t>
  </si>
  <si>
    <t>MESUDİYE</t>
  </si>
  <si>
    <t>MESUDIYE</t>
  </si>
  <si>
    <t>TUR052016</t>
  </si>
  <si>
    <t>MEZİTLİ</t>
  </si>
  <si>
    <t>MEZITLI</t>
  </si>
  <si>
    <t>TUR033008</t>
  </si>
  <si>
    <t>ÜMRANİYE</t>
  </si>
  <si>
    <t>UMRANIYE</t>
  </si>
  <si>
    <t>TUR034037</t>
  </si>
  <si>
    <t>TUR049005</t>
  </si>
  <si>
    <t>MUCUR</t>
  </si>
  <si>
    <t>TUR040007</t>
  </si>
  <si>
    <t>MUDANYA</t>
  </si>
  <si>
    <t>TUR016010</t>
  </si>
  <si>
    <t>MUDURNU</t>
  </si>
  <si>
    <t>TUR014007</t>
  </si>
  <si>
    <t>MURADİYE</t>
  </si>
  <si>
    <t>MURADIYE</t>
  </si>
  <si>
    <t>TUR065010</t>
  </si>
  <si>
    <t>MURATLI</t>
  </si>
  <si>
    <t>TUR059008</t>
  </si>
  <si>
    <t>MURATPAŞA</t>
  </si>
  <si>
    <t>MURATPASA</t>
  </si>
  <si>
    <t>TUR007018</t>
  </si>
  <si>
    <t>MURGUL</t>
  </si>
  <si>
    <t>TUR008007</t>
  </si>
  <si>
    <t>MUSABEYLİ</t>
  </si>
  <si>
    <t>MUSABEYLI</t>
  </si>
  <si>
    <t>TUR079003</t>
  </si>
  <si>
    <t>MUSTAFAKEMALPAŞA</t>
  </si>
  <si>
    <t>MUSTAFAKEMALPASA</t>
  </si>
  <si>
    <t>TUR016011</t>
  </si>
  <si>
    <t>MUT</t>
  </si>
  <si>
    <t>TUR033009</t>
  </si>
  <si>
    <t>MUTKİ</t>
  </si>
  <si>
    <t>MUTKI</t>
  </si>
  <si>
    <t>TUR013006</t>
  </si>
  <si>
    <t>NİKSAR</t>
  </si>
  <si>
    <t>NIKSAR</t>
  </si>
  <si>
    <t>TUR060005</t>
  </si>
  <si>
    <t>NİLÜFER</t>
  </si>
  <si>
    <t>NILUFER</t>
  </si>
  <si>
    <t>TUR016012</t>
  </si>
  <si>
    <t>NİZİP</t>
  </si>
  <si>
    <t>NIZIP</t>
  </si>
  <si>
    <t>TUR027004</t>
  </si>
  <si>
    <t>NALLIHAN</t>
  </si>
  <si>
    <t>TUR006020</t>
  </si>
  <si>
    <t>NARLIDERE</t>
  </si>
  <si>
    <t>TUR035024</t>
  </si>
  <si>
    <t>NARMAN</t>
  </si>
  <si>
    <t>TUR025010</t>
  </si>
  <si>
    <t>NAZİLLİ</t>
  </si>
  <si>
    <t>NAZILLI</t>
  </si>
  <si>
    <t>TUR009014</t>
  </si>
  <si>
    <t>NAZIMİYE</t>
  </si>
  <si>
    <t>NAZIMIYE</t>
  </si>
  <si>
    <t>TUR062004</t>
  </si>
  <si>
    <t>NEVŞEHIR</t>
  </si>
  <si>
    <t>TUR050007</t>
  </si>
  <si>
    <t>ÇÜNGÜŞ</t>
  </si>
  <si>
    <t>CUNGUS</t>
  </si>
  <si>
    <t>TUR021005</t>
  </si>
  <si>
    <t>NIĞDE</t>
  </si>
  <si>
    <t>TUR051005</t>
  </si>
  <si>
    <t>NURDAĞI</t>
  </si>
  <si>
    <t>NURDAGI</t>
  </si>
  <si>
    <t>TUR027005</t>
  </si>
  <si>
    <t>NURHAK</t>
  </si>
  <si>
    <t>TUR046008</t>
  </si>
  <si>
    <t>NUSAYBİN</t>
  </si>
  <si>
    <t>NUSAYBIN</t>
  </si>
  <si>
    <t>TUR047007</t>
  </si>
  <si>
    <t>ÜNYE</t>
  </si>
  <si>
    <t>UNYE</t>
  </si>
  <si>
    <t>TUR052019</t>
  </si>
  <si>
    <t>OĞUZELİ</t>
  </si>
  <si>
    <t>OGUZELI</t>
  </si>
  <si>
    <t>TUR027006</t>
  </si>
  <si>
    <t>OĞUZLAR</t>
  </si>
  <si>
    <t>OGUZLAR</t>
  </si>
  <si>
    <t>TUR019010</t>
  </si>
  <si>
    <t>ÇOBANLAR</t>
  </si>
  <si>
    <t>COBANLAR</t>
  </si>
  <si>
    <t>TUR003006</t>
  </si>
  <si>
    <t>ODUNPAZARI</t>
  </si>
  <si>
    <t>TUR026010</t>
  </si>
  <si>
    <t>OF</t>
  </si>
  <si>
    <t>TUR061012</t>
  </si>
  <si>
    <t>OLTU</t>
  </si>
  <si>
    <t>TUR025011</t>
  </si>
  <si>
    <t>OLUR</t>
  </si>
  <si>
    <t>TUR025012</t>
  </si>
  <si>
    <t>ONİKİ ŞUBAT</t>
  </si>
  <si>
    <t>ONIKISUBAT</t>
  </si>
  <si>
    <t>TUR046009</t>
  </si>
  <si>
    <t>ORHANELİ</t>
  </si>
  <si>
    <t>ORHANELI</t>
  </si>
  <si>
    <t>TUR016013</t>
  </si>
  <si>
    <t>ORHANGAZİ</t>
  </si>
  <si>
    <t>ORHANGAZI</t>
  </si>
  <si>
    <t>TUR016014</t>
  </si>
  <si>
    <t>ÇORLU</t>
  </si>
  <si>
    <t>CORLU</t>
  </si>
  <si>
    <t>TUR059002</t>
  </si>
  <si>
    <t>ORTA</t>
  </si>
  <si>
    <t>TUR018010</t>
  </si>
  <si>
    <t>ORTACA</t>
  </si>
  <si>
    <t>TUR048010</t>
  </si>
  <si>
    <t>ORTAHİSAR</t>
  </si>
  <si>
    <t>ORTAHISAR</t>
  </si>
  <si>
    <t>TUR061013</t>
  </si>
  <si>
    <t>ORTAKÖY</t>
  </si>
  <si>
    <t>ORTAKOY</t>
  </si>
  <si>
    <t>TUR068006</t>
  </si>
  <si>
    <t>TUR019011</t>
  </si>
  <si>
    <t>TUR019004</t>
  </si>
  <si>
    <t>OSMANCIK</t>
  </si>
  <si>
    <t>TUR019012</t>
  </si>
  <si>
    <t>OSMANELİ</t>
  </si>
  <si>
    <t>OSMANELI</t>
  </si>
  <si>
    <t>TUR011005</t>
  </si>
  <si>
    <t>OSMANGAZİ</t>
  </si>
  <si>
    <t>OSMANGAZI</t>
  </si>
  <si>
    <t>TUR016015</t>
  </si>
  <si>
    <t>TUR080005</t>
  </si>
  <si>
    <t>OTLUKBELİ</t>
  </si>
  <si>
    <t>OTLUKBELI</t>
  </si>
  <si>
    <t>TUR024006</t>
  </si>
  <si>
    <t>OVACIK</t>
  </si>
  <si>
    <t>TUR078004</t>
  </si>
  <si>
    <t>TUR062005</t>
  </si>
  <si>
    <t>PİRAZİZ</t>
  </si>
  <si>
    <t>PIRAZIZ</t>
  </si>
  <si>
    <t>TUR028013</t>
  </si>
  <si>
    <t>PALANDÖKEN</t>
  </si>
  <si>
    <t>PALANDOKEN</t>
  </si>
  <si>
    <t>TUR025013</t>
  </si>
  <si>
    <t>PALU</t>
  </si>
  <si>
    <t>TUR023010</t>
  </si>
  <si>
    <t>PAMUKKALE</t>
  </si>
  <si>
    <t>TUR020016</t>
  </si>
  <si>
    <t>PAMUKOVA</t>
  </si>
  <si>
    <t>TUR054012</t>
  </si>
  <si>
    <t>PASİNLER</t>
  </si>
  <si>
    <t>PASINLER</t>
  </si>
  <si>
    <t>TUR025014</t>
  </si>
  <si>
    <t>PATNOS</t>
  </si>
  <si>
    <t>TUR004006</t>
  </si>
  <si>
    <t>PAYAS</t>
  </si>
  <si>
    <t>TUR031012</t>
  </si>
  <si>
    <t>PAZAR</t>
  </si>
  <si>
    <t>TUR053011</t>
  </si>
  <si>
    <t>TUR060006</t>
  </si>
  <si>
    <t>PAZARCIK</t>
  </si>
  <si>
    <t>TUR046010</t>
  </si>
  <si>
    <t>PAZARLAR</t>
  </si>
  <si>
    <t>TUR043010</t>
  </si>
  <si>
    <t>PAZARYERİ</t>
  </si>
  <si>
    <t>PAZARYERI</t>
  </si>
  <si>
    <t>TUR011006</t>
  </si>
  <si>
    <t>PAZARYOLU</t>
  </si>
  <si>
    <t>TUR025015</t>
  </si>
  <si>
    <t>PEHLİVANKÖY</t>
  </si>
  <si>
    <t>PEHLIVANKOY</t>
  </si>
  <si>
    <t>TUR039006</t>
  </si>
  <si>
    <t>PENDİK</t>
  </si>
  <si>
    <t>PENDIK</t>
  </si>
  <si>
    <t>TUR034028</t>
  </si>
  <si>
    <t>PERŞEMBE</t>
  </si>
  <si>
    <t>PERSEMBE</t>
  </si>
  <si>
    <t>TUR052017</t>
  </si>
  <si>
    <t>PERTEK</t>
  </si>
  <si>
    <t>TUR062006</t>
  </si>
  <si>
    <t>PERVARİ</t>
  </si>
  <si>
    <t>PERVARI</t>
  </si>
  <si>
    <t>TUR056004</t>
  </si>
  <si>
    <t>PINARBAŞI</t>
  </si>
  <si>
    <t>PINARBASI</t>
  </si>
  <si>
    <t>TUR037016</t>
  </si>
  <si>
    <t>TUR038010</t>
  </si>
  <si>
    <t>PINARHİSAR</t>
  </si>
  <si>
    <t>PINARHISAR</t>
  </si>
  <si>
    <t>TUR039007</t>
  </si>
  <si>
    <t>PÜLÜMÜR</t>
  </si>
  <si>
    <t>PULUMUR</t>
  </si>
  <si>
    <t>TUR062007</t>
  </si>
  <si>
    <t>POLATELİ</t>
  </si>
  <si>
    <t>POLATELI</t>
  </si>
  <si>
    <t>TUR079004</t>
  </si>
  <si>
    <t>POLATLI</t>
  </si>
  <si>
    <t>TUR006021</t>
  </si>
  <si>
    <t>POSOF</t>
  </si>
  <si>
    <t>TUR075006</t>
  </si>
  <si>
    <t>POZANTI</t>
  </si>
  <si>
    <t>TUR001009</t>
  </si>
  <si>
    <t>PÜTÜRGE</t>
  </si>
  <si>
    <t>PUTURGE</t>
  </si>
  <si>
    <t>TUR044011</t>
  </si>
  <si>
    <t>PURSAKLAR</t>
  </si>
  <si>
    <t>TUR006022</t>
  </si>
  <si>
    <t>REŞADİYE</t>
  </si>
  <si>
    <t>RESADIYE</t>
  </si>
  <si>
    <t>TUR060007</t>
  </si>
  <si>
    <t>REFAHİYE</t>
  </si>
  <si>
    <t>REFAHIYE</t>
  </si>
  <si>
    <t>TUR024007</t>
  </si>
  <si>
    <t>REYHANLI</t>
  </si>
  <si>
    <t>TUR031013</t>
  </si>
  <si>
    <t>ÜRGÜP</t>
  </si>
  <si>
    <t>URGUP</t>
  </si>
  <si>
    <t>TUR050008</t>
  </si>
  <si>
    <t>TUR053012</t>
  </si>
  <si>
    <t>SİLİFKE</t>
  </si>
  <si>
    <t>SILIFKE</t>
  </si>
  <si>
    <t>TUR033010</t>
  </si>
  <si>
    <t>SİLİVRİ</t>
  </si>
  <si>
    <t>SILIVRI</t>
  </si>
  <si>
    <t>TUR034031</t>
  </si>
  <si>
    <t>SİLOPİ</t>
  </si>
  <si>
    <t>SILOPI</t>
  </si>
  <si>
    <t>TUR073005</t>
  </si>
  <si>
    <t>SİLVAN</t>
  </si>
  <si>
    <t>SILVAN</t>
  </si>
  <si>
    <t>TUR021015</t>
  </si>
  <si>
    <t>SİMAV</t>
  </si>
  <si>
    <t>SIMAV</t>
  </si>
  <si>
    <t>TUR043011</t>
  </si>
  <si>
    <t>SİNANPAŞA</t>
  </si>
  <si>
    <t>SINANPASA</t>
  </si>
  <si>
    <t>TUR003016</t>
  </si>
  <si>
    <t>SİNCİK</t>
  </si>
  <si>
    <t>SINCIK</t>
  </si>
  <si>
    <t>TUR002008</t>
  </si>
  <si>
    <t>SİNCAN</t>
  </si>
  <si>
    <t>SINCAN</t>
  </si>
  <si>
    <t>TUR006023</t>
  </si>
  <si>
    <t>SÖĞÜT</t>
  </si>
  <si>
    <t>SOGUT</t>
  </si>
  <si>
    <t>TUR011007</t>
  </si>
  <si>
    <t>SÖĞÜTLÜ</t>
  </si>
  <si>
    <t>SOGUTLU</t>
  </si>
  <si>
    <t>TUR054015</t>
  </si>
  <si>
    <t>SİVASLI</t>
  </si>
  <si>
    <t>SIVASLI</t>
  </si>
  <si>
    <t>TUR064004</t>
  </si>
  <si>
    <t>SİVEREK</t>
  </si>
  <si>
    <t>SIVEREK</t>
  </si>
  <si>
    <t>TUR063011</t>
  </si>
  <si>
    <t>SİVRİCE</t>
  </si>
  <si>
    <t>SIVRICE</t>
  </si>
  <si>
    <t>TUR023011</t>
  </si>
  <si>
    <t>SİVRİHİSAR</t>
  </si>
  <si>
    <t>SIVRIHISAR</t>
  </si>
  <si>
    <t>TUR026013</t>
  </si>
  <si>
    <t>SAİMBEYLİ</t>
  </si>
  <si>
    <t>SAIMBEYLI</t>
  </si>
  <si>
    <t>TUR001010</t>
  </si>
  <si>
    <t>SAFRANBOLU</t>
  </si>
  <si>
    <t>TUR078005</t>
  </si>
  <si>
    <t>SALİHLİ</t>
  </si>
  <si>
    <t>SALIHLI</t>
  </si>
  <si>
    <t>TUR045010</t>
  </si>
  <si>
    <t>SALIPAZARI</t>
  </si>
  <si>
    <t>TUR055013</t>
  </si>
  <si>
    <t>SAMANDAĞ</t>
  </si>
  <si>
    <t>SAMANDAG</t>
  </si>
  <si>
    <t>TUR031014</t>
  </si>
  <si>
    <t>SAMSAT</t>
  </si>
  <si>
    <t>TUR002007</t>
  </si>
  <si>
    <t>SANCAKTEPE</t>
  </si>
  <si>
    <t>TUR034029</t>
  </si>
  <si>
    <t>SANDIKLI</t>
  </si>
  <si>
    <t>TUR003015</t>
  </si>
  <si>
    <t>SAPANCA</t>
  </si>
  <si>
    <t>TUR054013</t>
  </si>
  <si>
    <t>SARAY</t>
  </si>
  <si>
    <t>TUR059009</t>
  </si>
  <si>
    <t>TUR065012</t>
  </si>
  <si>
    <t>SARAYDÜZÜ</t>
  </si>
  <si>
    <t>SARAYDUZU</t>
  </si>
  <si>
    <t>TUR057007</t>
  </si>
  <si>
    <t>SARAYKENT</t>
  </si>
  <si>
    <t>TUR066008</t>
  </si>
  <si>
    <t>SARAYKÖY</t>
  </si>
  <si>
    <t>SARAYKOY</t>
  </si>
  <si>
    <t>TUR020017</t>
  </si>
  <si>
    <t>SARAYÖNÜ</t>
  </si>
  <si>
    <t>SARAYONU</t>
  </si>
  <si>
    <t>TUR042025</t>
  </si>
  <si>
    <t>SARIÇAM</t>
  </si>
  <si>
    <t>SARICAM</t>
  </si>
  <si>
    <t>TUR001011</t>
  </si>
  <si>
    <t>SARICAKAYA</t>
  </si>
  <si>
    <t>TUR026011</t>
  </si>
  <si>
    <t>SARIGÖL</t>
  </si>
  <si>
    <t>SARIGOL</t>
  </si>
  <si>
    <t>TUR045011</t>
  </si>
  <si>
    <t>SARIKAMIŞ</t>
  </si>
  <si>
    <t>SARIKAMIS</t>
  </si>
  <si>
    <t>TUR036006</t>
  </si>
  <si>
    <t>SARIKAYA</t>
  </si>
  <si>
    <t>TUR066009</t>
  </si>
  <si>
    <t>SARIOĞLAN</t>
  </si>
  <si>
    <t>SARIOGLAN</t>
  </si>
  <si>
    <t>TUR038011</t>
  </si>
  <si>
    <t>SARIVELİLER</t>
  </si>
  <si>
    <t>SARIVELILER</t>
  </si>
  <si>
    <t>TUR070006</t>
  </si>
  <si>
    <t>SARIYAHŞİ</t>
  </si>
  <si>
    <t>SARIYAHSI</t>
  </si>
  <si>
    <t>TUR068007</t>
  </si>
  <si>
    <t>SARIYER</t>
  </si>
  <si>
    <t>TUR034030</t>
  </si>
  <si>
    <t>SARIZ</t>
  </si>
  <si>
    <t>TUR038012</t>
  </si>
  <si>
    <t>SARKIŞLA</t>
  </si>
  <si>
    <t>SARKISLA</t>
  </si>
  <si>
    <t>TUR058014</t>
  </si>
  <si>
    <t>SARUHANLI</t>
  </si>
  <si>
    <t>TUR045012</t>
  </si>
  <si>
    <t>SASON</t>
  </si>
  <si>
    <t>TUR072006</t>
  </si>
  <si>
    <t>SAVAŞTEPE</t>
  </si>
  <si>
    <t>SAVASTEPE</t>
  </si>
  <si>
    <t>TUR010018</t>
  </si>
  <si>
    <t>SAVUR</t>
  </si>
  <si>
    <t>TUR047009</t>
  </si>
  <si>
    <t>SEBEN</t>
  </si>
  <si>
    <t>TUR014008</t>
  </si>
  <si>
    <t>SEFERİHİSAR</t>
  </si>
  <si>
    <t>SEFERIHISAR</t>
  </si>
  <si>
    <t>TUR035026</t>
  </si>
  <si>
    <t>SELİM</t>
  </si>
  <si>
    <t>SELIM</t>
  </si>
  <si>
    <t>TUR036007</t>
  </si>
  <si>
    <t>SELENDİ</t>
  </si>
  <si>
    <t>SELENDI</t>
  </si>
  <si>
    <t>TUR045013</t>
  </si>
  <si>
    <t>SELÇUK</t>
  </si>
  <si>
    <t>SELCUK</t>
  </si>
  <si>
    <t>TUR035027</t>
  </si>
  <si>
    <t>SELÇUKLU</t>
  </si>
  <si>
    <t>SELCUKLU</t>
  </si>
  <si>
    <t>TUR042026</t>
  </si>
  <si>
    <t>SENİRKENT</t>
  </si>
  <si>
    <t>SENIRKENT</t>
  </si>
  <si>
    <t>TUR032008</t>
  </si>
  <si>
    <t>SERİK</t>
  </si>
  <si>
    <t>SERIK</t>
  </si>
  <si>
    <t>TUR007019</t>
  </si>
  <si>
    <t>SERİNHİSAR</t>
  </si>
  <si>
    <t>SERINHISAR</t>
  </si>
  <si>
    <t>TUR020018</t>
  </si>
  <si>
    <t>SERDİVAN</t>
  </si>
  <si>
    <t>SERDIVAN</t>
  </si>
  <si>
    <t>TUR054014</t>
  </si>
  <si>
    <t>SEYİTGAZİ</t>
  </si>
  <si>
    <t>SEYITGAZI</t>
  </si>
  <si>
    <t>TUR026012</t>
  </si>
  <si>
    <t>SEYDİŞEHİR</t>
  </si>
  <si>
    <t>SEYDISEHIR</t>
  </si>
  <si>
    <t>TUR042027</t>
  </si>
  <si>
    <t>SEYDİKEMER</t>
  </si>
  <si>
    <t>SEYDIKEMER</t>
  </si>
  <si>
    <t>TUR048011</t>
  </si>
  <si>
    <t>SEYDİLER</t>
  </si>
  <si>
    <t>SEYDILER</t>
  </si>
  <si>
    <t>TUR037017</t>
  </si>
  <si>
    <t>SEYHAN</t>
  </si>
  <si>
    <t>TUR001012</t>
  </si>
  <si>
    <t>TUR056005</t>
  </si>
  <si>
    <t>SINDIRGI</t>
  </si>
  <si>
    <t>TUR010019</t>
  </si>
  <si>
    <t>TUR057008</t>
  </si>
  <si>
    <t>TUR058012</t>
  </si>
  <si>
    <t>ÜSKÜDAR</t>
  </si>
  <si>
    <t>USKUDAR</t>
  </si>
  <si>
    <t>TUR034038</t>
  </si>
  <si>
    <t>SÖKE</t>
  </si>
  <si>
    <t>SOKE</t>
  </si>
  <si>
    <t>TUR009015</t>
  </si>
  <si>
    <t>SÜLEYMANPAŞA</t>
  </si>
  <si>
    <t>SULEYMANPASA</t>
  </si>
  <si>
    <t>TUR059010</t>
  </si>
  <si>
    <t>SÜLOĞLU</t>
  </si>
  <si>
    <t>SULOGLU</t>
  </si>
  <si>
    <t>TUR022008</t>
  </si>
  <si>
    <t>SOLHAN</t>
  </si>
  <si>
    <t>TUR012006</t>
  </si>
  <si>
    <t>SOMA</t>
  </si>
  <si>
    <t>TUR045014</t>
  </si>
  <si>
    <t>SORGUN</t>
  </si>
  <si>
    <t>TUR066010</t>
  </si>
  <si>
    <t>SÜRMENE</t>
  </si>
  <si>
    <t>SURMENE</t>
  </si>
  <si>
    <t>TUR061014</t>
  </si>
  <si>
    <t>SÜTÇÜLER</t>
  </si>
  <si>
    <t>SUTCULER</t>
  </si>
  <si>
    <t>TUR032009</t>
  </si>
  <si>
    <t>SUŞEHRİ</t>
  </si>
  <si>
    <t>SUSEHRI</t>
  </si>
  <si>
    <t>TUR058013</t>
  </si>
  <si>
    <t>SULAKYURT</t>
  </si>
  <si>
    <t>TUR071008</t>
  </si>
  <si>
    <t>SULTANBEYLİ</t>
  </si>
  <si>
    <t>SULTANBEYLI</t>
  </si>
  <si>
    <t>TUR034032</t>
  </si>
  <si>
    <t>SULTANDAĞI</t>
  </si>
  <si>
    <t>SULTANDAGI</t>
  </si>
  <si>
    <t>TUR003017</t>
  </si>
  <si>
    <t>SULTANGAZİ</t>
  </si>
  <si>
    <t>SULTANGAZI</t>
  </si>
  <si>
    <t>TUR034033</t>
  </si>
  <si>
    <t>SULTANHİSAR</t>
  </si>
  <si>
    <t>SULTANHISAR</t>
  </si>
  <si>
    <t>TUR009016</t>
  </si>
  <si>
    <t>SULUOVA</t>
  </si>
  <si>
    <t>TUR005006</t>
  </si>
  <si>
    <t>SULUSARAY</t>
  </si>
  <si>
    <t>TUR060008</t>
  </si>
  <si>
    <t>SUMBAS</t>
  </si>
  <si>
    <t>TUR080006</t>
  </si>
  <si>
    <t>SUNGURLU</t>
  </si>
  <si>
    <t>TUR019013</t>
  </si>
  <si>
    <t>SUR</t>
  </si>
  <si>
    <t>TUR021016</t>
  </si>
  <si>
    <t>SURUÇ</t>
  </si>
  <si>
    <t>SURUC</t>
  </si>
  <si>
    <t>TUR063012</t>
  </si>
  <si>
    <t>SUSURLUK</t>
  </si>
  <si>
    <t>TUR010020</t>
  </si>
  <si>
    <t>SUSUZ</t>
  </si>
  <si>
    <t>TUR036008</t>
  </si>
  <si>
    <t>TİLLO</t>
  </si>
  <si>
    <t>TILLO</t>
  </si>
  <si>
    <t>TUR056007</t>
  </si>
  <si>
    <t>TİRE</t>
  </si>
  <si>
    <t>TIRE</t>
  </si>
  <si>
    <t>TUR035028</t>
  </si>
  <si>
    <t>TİREBOLU</t>
  </si>
  <si>
    <t>TIREBOLU</t>
  </si>
  <si>
    <t>TUR028015</t>
  </si>
  <si>
    <t>TAŞKENT</t>
  </si>
  <si>
    <t>TASKENT</t>
  </si>
  <si>
    <t>TUR042028</t>
  </si>
  <si>
    <t>TAŞKÖPRÜ</t>
  </si>
  <si>
    <t>TASKOPRU</t>
  </si>
  <si>
    <t>TUR037019</t>
  </si>
  <si>
    <t>TAŞLIÇAY</t>
  </si>
  <si>
    <t>TASLICAY</t>
  </si>
  <si>
    <t>TUR004007</t>
  </si>
  <si>
    <t>TAŞOVA</t>
  </si>
  <si>
    <t>TASOVA</t>
  </si>
  <si>
    <t>TUR005007</t>
  </si>
  <si>
    <t>TALAS</t>
  </si>
  <si>
    <t>TUR038013</t>
  </si>
  <si>
    <t>TARAKLI</t>
  </si>
  <si>
    <t>TUR054016</t>
  </si>
  <si>
    <t>TARSUS</t>
  </si>
  <si>
    <t>TUR033011</t>
  </si>
  <si>
    <t>TATVAN</t>
  </si>
  <si>
    <t>TUR013007</t>
  </si>
  <si>
    <t>TAVŞANLI</t>
  </si>
  <si>
    <t>TAVSANLI</t>
  </si>
  <si>
    <t>TUR043013</t>
  </si>
  <si>
    <t>TAVAS</t>
  </si>
  <si>
    <t>TUR020019</t>
  </si>
  <si>
    <t>TEFENNİ</t>
  </si>
  <si>
    <t>TEFENNI</t>
  </si>
  <si>
    <t>TUR015010</t>
  </si>
  <si>
    <t>TEKKEKÖY</t>
  </si>
  <si>
    <t>TEKKEKOY</t>
  </si>
  <si>
    <t>TUR055014</t>
  </si>
  <si>
    <t>TEKMAN</t>
  </si>
  <si>
    <t>TUR025017</t>
  </si>
  <si>
    <t>TEPEBAŞI</t>
  </si>
  <si>
    <t>TEPEBASI</t>
  </si>
  <si>
    <t>TUR026014</t>
  </si>
  <si>
    <t>TERCAN</t>
  </si>
  <si>
    <t>TUR024008</t>
  </si>
  <si>
    <t>TERMAL</t>
  </si>
  <si>
    <t>TUR077005</t>
  </si>
  <si>
    <t>TERME</t>
  </si>
  <si>
    <t>TUR055015</t>
  </si>
  <si>
    <t>TUR060009</t>
  </si>
  <si>
    <t>TOMARZA</t>
  </si>
  <si>
    <t>TUR038014</t>
  </si>
  <si>
    <t>TONYA</t>
  </si>
  <si>
    <t>TUR061016</t>
  </si>
  <si>
    <t>TOPRAKKALE</t>
  </si>
  <si>
    <t>TUR080007</t>
  </si>
  <si>
    <t>TORBALI</t>
  </si>
  <si>
    <t>TUR035029</t>
  </si>
  <si>
    <t>TOROSLAR</t>
  </si>
  <si>
    <t>TUR033012</t>
  </si>
  <si>
    <t>TORTUM</t>
  </si>
  <si>
    <t>TUR025018</t>
  </si>
  <si>
    <t>TORUL</t>
  </si>
  <si>
    <t>TUR029006</t>
  </si>
  <si>
    <t>TOSYA</t>
  </si>
  <si>
    <t>TUR037020</t>
  </si>
  <si>
    <t>TÜRKELİ</t>
  </si>
  <si>
    <t>TURKELI</t>
  </si>
  <si>
    <t>TUR057009</t>
  </si>
  <si>
    <t>TÜRKOĞLU</t>
  </si>
  <si>
    <t>TURKOGLU</t>
  </si>
  <si>
    <t>TUR046011</t>
  </si>
  <si>
    <t>TUŞBA</t>
  </si>
  <si>
    <t>TUSBA</t>
  </si>
  <si>
    <t>TUR065013</t>
  </si>
  <si>
    <t>TUFANBEYLİ</t>
  </si>
  <si>
    <t>TUFANBEYLI</t>
  </si>
  <si>
    <t>TUR001013</t>
  </si>
  <si>
    <t>TUR062008</t>
  </si>
  <si>
    <t>TURGUTLU</t>
  </si>
  <si>
    <t>TUR045016</t>
  </si>
  <si>
    <t>TURHAL</t>
  </si>
  <si>
    <t>TUR060010</t>
  </si>
  <si>
    <t>TUT</t>
  </si>
  <si>
    <t>TUR002009</t>
  </si>
  <si>
    <t>TUTAK</t>
  </si>
  <si>
    <t>TUR004008</t>
  </si>
  <si>
    <t>TUZLA</t>
  </si>
  <si>
    <t>TUR034036</t>
  </si>
  <si>
    <t>TUZLUCA</t>
  </si>
  <si>
    <t>TUR076004</t>
  </si>
  <si>
    <t>TUZLUKÇU</t>
  </si>
  <si>
    <t>TUZLUKCU</t>
  </si>
  <si>
    <t>TUR042029</t>
  </si>
  <si>
    <t>TUR064006</t>
  </si>
  <si>
    <t>UĞURLUDAĞ</t>
  </si>
  <si>
    <t>UGURLUDAG</t>
  </si>
  <si>
    <t>TUR019014</t>
  </si>
  <si>
    <t>ÇUBUK</t>
  </si>
  <si>
    <t>CUBUK</t>
  </si>
  <si>
    <t>TUR006008</t>
  </si>
  <si>
    <t>ÇUKURCA</t>
  </si>
  <si>
    <t>CUKURCA</t>
  </si>
  <si>
    <t>TUR030001</t>
  </si>
  <si>
    <t>ÇUKUROVA</t>
  </si>
  <si>
    <t>CUKUROVA</t>
  </si>
  <si>
    <t>TUR001003</t>
  </si>
  <si>
    <t>ULA</t>
  </si>
  <si>
    <t>TUR048012</t>
  </si>
  <si>
    <t>ULAŞ</t>
  </si>
  <si>
    <t>ULAS</t>
  </si>
  <si>
    <t>TUR058015</t>
  </si>
  <si>
    <t>ULUBEY</t>
  </si>
  <si>
    <t>TUR052018</t>
  </si>
  <si>
    <t>TUR064005</t>
  </si>
  <si>
    <t>ULUBORLU</t>
  </si>
  <si>
    <t>TUR032011</t>
  </si>
  <si>
    <t>ULUDERE</t>
  </si>
  <si>
    <t>TUR073007</t>
  </si>
  <si>
    <t>ULUKIŞLA</t>
  </si>
  <si>
    <t>ULUKISLA</t>
  </si>
  <si>
    <t>TUR051006</t>
  </si>
  <si>
    <t>ULUS</t>
  </si>
  <si>
    <t>TUR074004</t>
  </si>
  <si>
    <t>ÇUMRA</t>
  </si>
  <si>
    <t>CUMRA</t>
  </si>
  <si>
    <t>TUR042009</t>
  </si>
  <si>
    <t>URLA</t>
  </si>
  <si>
    <t>TUR035030</t>
  </si>
  <si>
    <t>UZUNDERE</t>
  </si>
  <si>
    <t>TUR025019</t>
  </si>
  <si>
    <t>UZUNKÖPRÜ</t>
  </si>
  <si>
    <t>UZUNKOPRU</t>
  </si>
  <si>
    <t>TUR022009</t>
  </si>
  <si>
    <t>VİRANŞEHİR</t>
  </si>
  <si>
    <t>VIRANSEHIR</t>
  </si>
  <si>
    <t>TUR063013</t>
  </si>
  <si>
    <t>VİZE</t>
  </si>
  <si>
    <t>VIZE</t>
  </si>
  <si>
    <t>TUR039008</t>
  </si>
  <si>
    <t>VAKFIKEBİR</t>
  </si>
  <si>
    <t>VAKFIKEBIR</t>
  </si>
  <si>
    <t>TUR061017</t>
  </si>
  <si>
    <t>VARTO</t>
  </si>
  <si>
    <t>TUR049006</t>
  </si>
  <si>
    <t>VEZİRKÖPRÜ</t>
  </si>
  <si>
    <t>VEZIRKOPRU</t>
  </si>
  <si>
    <t>TUR055016</t>
  </si>
  <si>
    <t>YAĞLIDERE</t>
  </si>
  <si>
    <t>YAGLIDERE</t>
  </si>
  <si>
    <t>TUR028016</t>
  </si>
  <si>
    <t>YAHŞİHAN</t>
  </si>
  <si>
    <t>YAHSIHAN</t>
  </si>
  <si>
    <t>TUR071009</t>
  </si>
  <si>
    <t>YAHYALI</t>
  </si>
  <si>
    <t>TUR038015</t>
  </si>
  <si>
    <t>YAKAKENT</t>
  </si>
  <si>
    <t>TUR055017</t>
  </si>
  <si>
    <t>YAKUTİYE</t>
  </si>
  <si>
    <t>YAKUTIYE</t>
  </si>
  <si>
    <t>TUR025020</t>
  </si>
  <si>
    <t>YALIHÜYÜK</t>
  </si>
  <si>
    <t>YALIHUYUK</t>
  </si>
  <si>
    <t>TUR042030</t>
  </si>
  <si>
    <t>TUR077006</t>
  </si>
  <si>
    <t>YALVAÇ</t>
  </si>
  <si>
    <t>YALVAC</t>
  </si>
  <si>
    <t>TUR032012</t>
  </si>
  <si>
    <t>YAPRAKLI</t>
  </si>
  <si>
    <t>TUR018012</t>
  </si>
  <si>
    <t>YATAĞAN</t>
  </si>
  <si>
    <t>YATAGAN</t>
  </si>
  <si>
    <t>TUR048013</t>
  </si>
  <si>
    <t>YAVUZELİ</t>
  </si>
  <si>
    <t>YAVUZELI</t>
  </si>
  <si>
    <t>TUR027009</t>
  </si>
  <si>
    <t>YAYLADAĞI</t>
  </si>
  <si>
    <t>YAYLADAGI</t>
  </si>
  <si>
    <t>TUR031015</t>
  </si>
  <si>
    <t>YAYLADERE</t>
  </si>
  <si>
    <t>TUR012007</t>
  </si>
  <si>
    <t>YAZIHAN</t>
  </si>
  <si>
    <t>TUR044012</t>
  </si>
  <si>
    <t>YEŞİLHİSAR</t>
  </si>
  <si>
    <t>YESILHISAR</t>
  </si>
  <si>
    <t>TUR038016</t>
  </si>
  <si>
    <t>YEŞİLLİ</t>
  </si>
  <si>
    <t>YESILLI</t>
  </si>
  <si>
    <t>TUR047010</t>
  </si>
  <si>
    <t>YEŞİLOVA</t>
  </si>
  <si>
    <t>YESILOVA</t>
  </si>
  <si>
    <t>TUR015011</t>
  </si>
  <si>
    <t>YEŞİLYURT</t>
  </si>
  <si>
    <t>YESILYURT</t>
  </si>
  <si>
    <t>TUR044013</t>
  </si>
  <si>
    <t>TUR060011</t>
  </si>
  <si>
    <t>YEDİSU</t>
  </si>
  <si>
    <t>YEDISU</t>
  </si>
  <si>
    <t>TUR012008</t>
  </si>
  <si>
    <t>YENİŞARBADEMLİ</t>
  </si>
  <si>
    <t>YENISARBADEMLI</t>
  </si>
  <si>
    <t>TUR032013</t>
  </si>
  <si>
    <t>YENİŞEHİR</t>
  </si>
  <si>
    <t>YENISEHIR</t>
  </si>
  <si>
    <t>TUR016016</t>
  </si>
  <si>
    <t>TUR021017</t>
  </si>
  <si>
    <t>TUR033013</t>
  </si>
  <si>
    <t>YENİÇAĞA</t>
  </si>
  <si>
    <t>YENICAGA</t>
  </si>
  <si>
    <t>TUR014009</t>
  </si>
  <si>
    <t>YENİCE</t>
  </si>
  <si>
    <t>YENICE</t>
  </si>
  <si>
    <t>TUR017012</t>
  </si>
  <si>
    <t>TUR078006</t>
  </si>
  <si>
    <t>YENİFAKILI</t>
  </si>
  <si>
    <t>YENIFAKILI</t>
  </si>
  <si>
    <t>TUR066012</t>
  </si>
  <si>
    <t>YENİMAHALLE</t>
  </si>
  <si>
    <t>YENIMAHALLE</t>
  </si>
  <si>
    <t>TUR006025</t>
  </si>
  <si>
    <t>YENİPAZAR</t>
  </si>
  <si>
    <t>YENIPAZAR</t>
  </si>
  <si>
    <t>TUR009017</t>
  </si>
  <si>
    <t>TUR011008</t>
  </si>
  <si>
    <t>YERKÖY</t>
  </si>
  <si>
    <t>YERKOY</t>
  </si>
  <si>
    <t>TUR066013</t>
  </si>
  <si>
    <t>YIĞILCA</t>
  </si>
  <si>
    <t>YIGILCA</t>
  </si>
  <si>
    <t>TUR081008</t>
  </si>
  <si>
    <t>YILDIRIM</t>
  </si>
  <si>
    <t>TUR016017</t>
  </si>
  <si>
    <t>YILDIZELİ</t>
  </si>
  <si>
    <t>YILDIZELI</t>
  </si>
  <si>
    <t>TUR058016</t>
  </si>
  <si>
    <t>YÜKSEKOVA</t>
  </si>
  <si>
    <t>YUKSEKOVA</t>
  </si>
  <si>
    <t>TUR030004</t>
  </si>
  <si>
    <t>YOMRA</t>
  </si>
  <si>
    <t>TUR061018</t>
  </si>
  <si>
    <t>TUR066014</t>
  </si>
  <si>
    <t>YÜREĞİR</t>
  </si>
  <si>
    <t>YUREGIR</t>
  </si>
  <si>
    <t>TUR001015</t>
  </si>
  <si>
    <t>YUMURTALIK</t>
  </si>
  <si>
    <t>TUR001014</t>
  </si>
  <si>
    <t>YUNAK</t>
  </si>
  <si>
    <t>TUR042031</t>
  </si>
  <si>
    <t>YUNUSEMRE</t>
  </si>
  <si>
    <t>TUR045017</t>
  </si>
  <si>
    <t>YUSUFELİ</t>
  </si>
  <si>
    <t>YUSUFELI</t>
  </si>
  <si>
    <t>TUR008009</t>
  </si>
  <si>
    <t>ZİLE</t>
  </si>
  <si>
    <t>ZILE</t>
  </si>
  <si>
    <t>TUR060012</t>
  </si>
  <si>
    <t>ÖZALP</t>
  </si>
  <si>
    <t>OZALP</t>
  </si>
  <si>
    <t>TUR065011</t>
  </si>
  <si>
    <t>ZARA</t>
  </si>
  <si>
    <t>TUR058017</t>
  </si>
  <si>
    <t>ZEYTİNBURNU</t>
  </si>
  <si>
    <t>ZEYTINBURNU</t>
  </si>
  <si>
    <t>TUR034039</t>
  </si>
  <si>
    <t>ÜZÜMLÜ</t>
  </si>
  <si>
    <t>UZUMLU</t>
  </si>
  <si>
    <t>TUR024009</t>
  </si>
  <si>
    <t>TUR067008</t>
  </si>
  <si>
    <t>ÖZVATAN</t>
  </si>
  <si>
    <t>OZVATAN</t>
  </si>
  <si>
    <t>TUR038009</t>
  </si>
  <si>
    <t>SULTANHANI</t>
  </si>
  <si>
    <t>TUR068008</t>
  </si>
  <si>
    <t>TUR008006</t>
  </si>
  <si>
    <t>DERECİK</t>
  </si>
  <si>
    <t>DERECIK</t>
  </si>
  <si>
    <t>TUR030005</t>
  </si>
  <si>
    <t>TUR068002</t>
  </si>
  <si>
    <t>ESKİL</t>
  </si>
  <si>
    <t>ESKIL</t>
  </si>
  <si>
    <t>TUR068003</t>
  </si>
  <si>
    <t>Column1</t>
  </si>
  <si>
    <t>Column2</t>
  </si>
  <si>
    <t>Districts</t>
  </si>
  <si>
    <t>Imamoğlu</t>
  </si>
  <si>
    <t>Karaisali</t>
  </si>
  <si>
    <t>Pozanti</t>
  </si>
  <si>
    <t>Sariçam</t>
  </si>
  <si>
    <t>Yumurtalik</t>
  </si>
  <si>
    <t>Adiyaman</t>
  </si>
  <si>
    <t>Gölbaşi</t>
  </si>
  <si>
    <t>Kâhta</t>
  </si>
  <si>
    <t>Başmakçi</t>
  </si>
  <si>
    <t>Dazkiri</t>
  </si>
  <si>
    <t>Ihsaniye</t>
  </si>
  <si>
    <t>Iscehisar</t>
  </si>
  <si>
    <t>Kizilören</t>
  </si>
  <si>
    <t>Sandikli</t>
  </si>
  <si>
    <t>Sultandaği</t>
  </si>
  <si>
    <t>Ağri</t>
  </si>
  <si>
    <t>Doğubayazit</t>
  </si>
  <si>
    <t>Taşliçay</t>
  </si>
  <si>
    <t>Sariyahşi</t>
  </si>
  <si>
    <t>Sultanhani</t>
  </si>
  <si>
    <t>Gümüşhaciköy</t>
  </si>
  <si>
    <t>Altindağ</t>
  </si>
  <si>
    <t>Beypazari</t>
  </si>
  <si>
    <t>Çamlidere</t>
  </si>
  <si>
    <t>Kizilcahamam</t>
  </si>
  <si>
    <t>Nallihan</t>
  </si>
  <si>
    <t>Polatli</t>
  </si>
  <si>
    <t>Döşemealti</t>
  </si>
  <si>
    <t>Elmali</t>
  </si>
  <si>
    <t>Ibradi</t>
  </si>
  <si>
    <t>Konyaalti</t>
  </si>
  <si>
    <t>Çildir</t>
  </si>
  <si>
    <t>Incirliova</t>
  </si>
  <si>
    <t>Koçarli</t>
  </si>
  <si>
    <t>Kuşadasi</t>
  </si>
  <si>
    <t>Altieylül</t>
  </si>
  <si>
    <t>Ayvalik</t>
  </si>
  <si>
    <t>Bandirma</t>
  </si>
  <si>
    <t>Ivrindi</t>
  </si>
  <si>
    <t>Sindirgi</t>
  </si>
  <si>
    <t>Bartin</t>
  </si>
  <si>
    <t>Aydintepe</t>
  </si>
  <si>
    <t>Gölpazari</t>
  </si>
  <si>
    <t>Inhisar</t>
  </si>
  <si>
    <t>Adakli</t>
  </si>
  <si>
    <t>Karliova</t>
  </si>
  <si>
    <t>Kiği</t>
  </si>
  <si>
    <t>Kibriscik</t>
  </si>
  <si>
    <t>Altinyayla</t>
  </si>
  <si>
    <t>Çavdir</t>
  </si>
  <si>
    <t>Karamanli</t>
  </si>
  <si>
    <t>Harmancik</t>
  </si>
  <si>
    <t>Inegöl</t>
  </si>
  <si>
    <t>Iznik</t>
  </si>
  <si>
    <t>Yildirim</t>
  </si>
  <si>
    <t>Ayvacik</t>
  </si>
  <si>
    <t>Lâpseki</t>
  </si>
  <si>
    <t>Çankiri</t>
  </si>
  <si>
    <t>Kizilirmak</t>
  </si>
  <si>
    <t>Yaprakli</t>
  </si>
  <si>
    <t>Iskilip</t>
  </si>
  <si>
    <t>Kargi</t>
  </si>
  <si>
    <t>Lâçin</t>
  </si>
  <si>
    <t>Osmancik</t>
  </si>
  <si>
    <t>Acipayam</t>
  </si>
  <si>
    <t>Çinar</t>
  </si>
  <si>
    <t>Kayapinar</t>
  </si>
  <si>
    <t>Kaynaşli</t>
  </si>
  <si>
    <t>Yiğilca</t>
  </si>
  <si>
    <t>Ipsala</t>
  </si>
  <si>
    <t>Ağin</t>
  </si>
  <si>
    <t>Elaziğ</t>
  </si>
  <si>
    <t>Aricak</t>
  </si>
  <si>
    <t>Kovancilar</t>
  </si>
  <si>
    <t>Çayirli</t>
  </si>
  <si>
    <t>Iliç</t>
  </si>
  <si>
    <t>Hinis</t>
  </si>
  <si>
    <t>Ispir</t>
  </si>
  <si>
    <t>Karayazi</t>
  </si>
  <si>
    <t>Inönü</t>
  </si>
  <si>
    <t>Mihaliççik</t>
  </si>
  <si>
    <t>Odunpazari</t>
  </si>
  <si>
    <t>Saricakaya</t>
  </si>
  <si>
    <t>Tepebaşi</t>
  </si>
  <si>
    <t>Islahiye</t>
  </si>
  <si>
    <t>Karkamiş</t>
  </si>
  <si>
    <t>Nurdaği</t>
  </si>
  <si>
    <t>Çanakçi</t>
  </si>
  <si>
    <t>Yağlidere</t>
  </si>
  <si>
    <t>Altinözü</t>
  </si>
  <si>
    <t>Iskenderun</t>
  </si>
  <si>
    <t>Kirikhan</t>
  </si>
  <si>
    <t>Reyhanli</t>
  </si>
  <si>
    <t>Yayladaği</t>
  </si>
  <si>
    <t>Aralik</t>
  </si>
  <si>
    <t>Iğdir</t>
  </si>
  <si>
    <t>Avcilar</t>
  </si>
  <si>
    <t>Bağcilar</t>
  </si>
  <si>
    <t>Bakirköy</t>
  </si>
  <si>
    <t>Gazi Osmanpaşa</t>
  </si>
  <si>
    <t>Kadiköy</t>
  </si>
  <si>
    <t>Kağithane</t>
  </si>
  <si>
    <t>Sariyer</t>
  </si>
  <si>
    <t>Bayindir</t>
  </si>
  <si>
    <t>Bayrakli</t>
  </si>
  <si>
    <t>Karşiyaka</t>
  </si>
  <si>
    <t>Kinik</t>
  </si>
  <si>
    <t>Narlidere</t>
  </si>
  <si>
    <t>Torbali</t>
  </si>
  <si>
    <t>Andirin</t>
  </si>
  <si>
    <t>Oniki Şubat</t>
  </si>
  <si>
    <t>Pazarcik</t>
  </si>
  <si>
    <t>Ovacik</t>
  </si>
  <si>
    <t>Ayranci</t>
  </si>
  <si>
    <t>Kazimkarabekir</t>
  </si>
  <si>
    <t>Sariveliler</t>
  </si>
  <si>
    <t>Kağizman</t>
  </si>
  <si>
    <t>Sarikamiş</t>
  </si>
  <si>
    <t>Ağli</t>
  </si>
  <si>
    <t>Devrekâni</t>
  </si>
  <si>
    <t>Ihsangazi</t>
  </si>
  <si>
    <t>Inebolu</t>
  </si>
  <si>
    <t>Pinarbaşi</t>
  </si>
  <si>
    <t>Akkişla</t>
  </si>
  <si>
    <t>Hacilar</t>
  </si>
  <si>
    <t>Incesu</t>
  </si>
  <si>
    <t>Sarioğlan</t>
  </si>
  <si>
    <t>Sariz</t>
  </si>
  <si>
    <t>Yahyali</t>
  </si>
  <si>
    <t>Bahşili</t>
  </si>
  <si>
    <t>Kirikkale</t>
  </si>
  <si>
    <t>Balişeyh</t>
  </si>
  <si>
    <t>Kirklareli</t>
  </si>
  <si>
    <t>Pinarhisar</t>
  </si>
  <si>
    <t>Kirşehir</t>
  </si>
  <si>
    <t>Akpinar</t>
  </si>
  <si>
    <t>Çiçekdaği</t>
  </si>
  <si>
    <t>Çayirova</t>
  </si>
  <si>
    <t>Darica</t>
  </si>
  <si>
    <t>Dilovasi</t>
  </si>
  <si>
    <t>Izmit</t>
  </si>
  <si>
    <t>Kandira</t>
  </si>
  <si>
    <t>Ahirli</t>
  </si>
  <si>
    <t>Altinekin</t>
  </si>
  <si>
    <t>Bozkir</t>
  </si>
  <si>
    <t>Güneysinir</t>
  </si>
  <si>
    <t>Halkapinar</t>
  </si>
  <si>
    <t>Ilgin</t>
  </si>
  <si>
    <t>Kadinhani</t>
  </si>
  <si>
    <t>Karapinar</t>
  </si>
  <si>
    <t>Yalihüyük</t>
  </si>
  <si>
    <t>Altintaş</t>
  </si>
  <si>
    <t>Dumlupinar</t>
  </si>
  <si>
    <t>Hisarcik</t>
  </si>
  <si>
    <t>Tavşanli</t>
  </si>
  <si>
    <t>Yazihan</t>
  </si>
  <si>
    <t>Kirkağaç</t>
  </si>
  <si>
    <t>Köprübaşi</t>
  </si>
  <si>
    <t>Sarigöl</t>
  </si>
  <si>
    <t>Saruhanli</t>
  </si>
  <si>
    <t>Kiziltepe</t>
  </si>
  <si>
    <t>Mazidaği</t>
  </si>
  <si>
    <t>Aydincik</t>
  </si>
  <si>
    <t>Bozyazi</t>
  </si>
  <si>
    <t>Çamliyayla</t>
  </si>
  <si>
    <t>Kavaklidere</t>
  </si>
  <si>
    <t>Bulanik</t>
  </si>
  <si>
    <t>Acigöl</t>
  </si>
  <si>
    <t>Hacibektaş</t>
  </si>
  <si>
    <t>Kozakli</t>
  </si>
  <si>
    <t>Çamardi</t>
  </si>
  <si>
    <t>Ulukişla</t>
  </si>
  <si>
    <t>Altinordu</t>
  </si>
  <si>
    <t>Aybasti</t>
  </si>
  <si>
    <t>Çatalpinar</t>
  </si>
  <si>
    <t>Çaybaşi</t>
  </si>
  <si>
    <t>Gülyali</t>
  </si>
  <si>
    <t>Ikizce</t>
  </si>
  <si>
    <t>Çamlihemşin</t>
  </si>
  <si>
    <t>Derepazari</t>
  </si>
  <si>
    <t>Findikli</t>
  </si>
  <si>
    <t>Ikizdere</t>
  </si>
  <si>
    <t>Iyidere</t>
  </si>
  <si>
    <t>Adapazari</t>
  </si>
  <si>
    <t>Akyazi</t>
  </si>
  <si>
    <t>Tarakli</t>
  </si>
  <si>
    <t>19 Mayis</t>
  </si>
  <si>
    <t>Asarcik</t>
  </si>
  <si>
    <t>Ilkadim</t>
  </si>
  <si>
    <t>Salipazari</t>
  </si>
  <si>
    <t>Ceylanpinar</t>
  </si>
  <si>
    <t>Ayancik</t>
  </si>
  <si>
    <t>Şirnak</t>
  </si>
  <si>
    <t>Idil</t>
  </si>
  <si>
    <t>Akincilar</t>
  </si>
  <si>
    <t>Imranli</t>
  </si>
  <si>
    <t>Sarkişla</t>
  </si>
  <si>
    <t>Yildizeli</t>
  </si>
  <si>
    <t>Kapakli</t>
  </si>
  <si>
    <t>Marmara Ereğlisi</t>
  </si>
  <si>
    <t>Muratli</t>
  </si>
  <si>
    <t>Arakli</t>
  </si>
  <si>
    <t>Çarşibaşi</t>
  </si>
  <si>
    <t>Dernekpazari</t>
  </si>
  <si>
    <t>Şalpazari</t>
  </si>
  <si>
    <t>Vakfikebir</t>
  </si>
  <si>
    <t>Nazimiye</t>
  </si>
  <si>
    <t>Karahalli</t>
  </si>
  <si>
    <t>Sivasli</t>
  </si>
  <si>
    <t>Çaldiran</t>
  </si>
  <si>
    <t>Gürpinar</t>
  </si>
  <si>
    <t>Ipekyolu</t>
  </si>
  <si>
    <t>Altinova</t>
  </si>
  <si>
    <t>Çinarcik</t>
  </si>
  <si>
    <t>Boğazliyan</t>
  </si>
  <si>
    <t>Çandir</t>
  </si>
  <si>
    <t>Çayiralan</t>
  </si>
  <si>
    <t>Kadişehri</t>
  </si>
  <si>
    <t>Sarikaya</t>
  </si>
  <si>
    <t>Yenifakili</t>
  </si>
  <si>
    <t>Alapli</t>
  </si>
  <si>
    <t>Pomaks</t>
  </si>
  <si>
    <t>https://en.wikipedia.org/wiki/Pomaks_in_Turkey</t>
  </si>
  <si>
    <t>Greeks</t>
  </si>
  <si>
    <t>North Caucasians</t>
  </si>
  <si>
    <t>Roma</t>
  </si>
  <si>
    <t>Prob more Roma</t>
  </si>
  <si>
    <t>Province / Language</t>
  </si>
  <si>
    <t>Turkish</t>
  </si>
  <si>
    <t>Kurdish</t>
  </si>
  <si>
    <t>Arabic</t>
  </si>
  <si>
    <t>Zazaki</t>
  </si>
  <si>
    <t>Circassian</t>
  </si>
  <si>
    <t>Greek</t>
  </si>
  <si>
    <t>Georgian</t>
  </si>
  <si>
    <t>Armenian</t>
  </si>
  <si>
    <t>Pomak</t>
  </si>
  <si>
    <t>Bosnian</t>
  </si>
  <si>
    <t>Albanian</t>
  </si>
  <si>
    <t>Jewish</t>
  </si>
  <si>
    <t>Adana[a]</t>
  </si>
  <si>
    <t>Ankara[b]</t>
  </si>
  <si>
    <t>Bolu[c]</t>
  </si>
  <si>
    <t>Çankırı[d]</t>
  </si>
  <si>
    <t>Gümüşhane[e]</t>
  </si>
  <si>
    <t>Hakkari[f]</t>
  </si>
  <si>
    <t>Kars[g]</t>
  </si>
  <si>
    <t>Kastamonu[h]</t>
  </si>
  <si>
    <t>Konya[i]</t>
  </si>
  <si>
    <t>Mardin[j]</t>
  </si>
  <si>
    <t>Niğde[k]</t>
  </si>
  <si>
    <t>Siirt[l]</t>
  </si>
  <si>
    <t>Zonguldak[m]</t>
  </si>
  <si>
    <t>Pop.</t>
  </si>
  <si>
    <t>North Caucasusians</t>
  </si>
  <si>
    <t>Column6</t>
  </si>
  <si>
    <t>Turks2</t>
  </si>
  <si>
    <t>Kurds3</t>
  </si>
  <si>
    <t>Zazas4</t>
  </si>
  <si>
    <t>Arabs5</t>
  </si>
  <si>
    <t>Laz6</t>
  </si>
  <si>
    <t>Others name7</t>
  </si>
  <si>
    <t>Others8</t>
  </si>
  <si>
    <t>Prob more Pomak, maybe close to 50</t>
  </si>
  <si>
    <t>Assyrians</t>
  </si>
  <si>
    <t>has Arabs as significant minority not sure how much</t>
  </si>
  <si>
    <t>North Caucasian</t>
  </si>
  <si>
    <t>Armenians</t>
  </si>
  <si>
    <t>Others22</t>
  </si>
  <si>
    <t>Others2 name</t>
  </si>
  <si>
    <t>Lazi</t>
  </si>
  <si>
    <t>don’t know if the arab pop is right</t>
  </si>
  <si>
    <t>not sure if right</t>
  </si>
  <si>
    <t>Georgians</t>
  </si>
  <si>
    <t>Albanians</t>
  </si>
  <si>
    <t>Others3 name</t>
  </si>
  <si>
    <t>Others3</t>
  </si>
  <si>
    <t>kurds 17% https://en.wikipedia.org/wiki/Istanbul#Demographics</t>
  </si>
  <si>
    <t>https://mmuraterdogan.files.wordpress.com/2016/06/mmu-urban-refugees-report-2017_en.pdf</t>
  </si>
  <si>
    <t>Arab refugees on p37 https://mmuraterdogan.files.wordpress.com/2016/06/mmu-urban-refugees-report-2017_en.pdf</t>
  </si>
  <si>
    <t>Others includes: Greeks, Armenians, Georgians, Jews, Romani</t>
  </si>
  <si>
    <t>Largest Group</t>
  </si>
  <si>
    <t>Group %</t>
  </si>
  <si>
    <t>Syrian refugee info pg37:</t>
  </si>
  <si>
    <t>https://gulf2000.columbia.edu/images/maps/Kurds_Distribution_in_Mid_East_lg.png</t>
  </si>
  <si>
    <t>Kurdish pop:</t>
  </si>
  <si>
    <t>https://www.reddit.com/media?url=https%3A%2F%2Fi.redd.it%2Fk24xvh7emk561.png</t>
  </si>
  <si>
    <t>Pop data from here:</t>
  </si>
  <si>
    <t>2023 district vote by party:</t>
  </si>
  <si>
    <t>https://en.wikipedia.org/wiki/2023_Turkish_parliamentary_election#/media/File:2023_T%C3%BCrkiye_Milletvekili_Se%C3%A7imleri.png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</si>
</sst>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165" fontId="1" fillId="0" borderId="0" xfId="2" applyNumberFormat="1" applyFont="1"/>
    <xf numFmtId="0" fontId="2" fillId="0" borderId="2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0" xfId="0" applyFill="1"/>
    <xf numFmtId="164" fontId="2" fillId="0" borderId="2" xfId="1" applyNumberFormat="1" applyFont="1" applyFill="1" applyBorder="1"/>
    <xf numFmtId="164" fontId="0" fillId="0" borderId="1" xfId="1" applyNumberFormat="1" applyFont="1" applyFill="1" applyBorder="1"/>
    <xf numFmtId="0" fontId="0" fillId="0" borderId="2" xfId="0" applyFill="1" applyBorder="1"/>
    <xf numFmtId="164" fontId="0" fillId="0" borderId="2" xfId="0" applyNumberFormat="1" applyFill="1" applyBorder="1"/>
    <xf numFmtId="0" fontId="0" fillId="0" borderId="1" xfId="0" applyFont="1" applyFill="1" applyBorder="1"/>
    <xf numFmtId="164" fontId="0" fillId="0" borderId="1" xfId="0" applyNumberFormat="1" applyFill="1" applyBorder="1"/>
    <xf numFmtId="0" fontId="0" fillId="0" borderId="2" xfId="0" applyFont="1" applyFill="1" applyBorder="1"/>
    <xf numFmtId="164" fontId="0" fillId="0" borderId="3" xfId="1" applyNumberFormat="1" applyFont="1" applyFill="1" applyBorder="1"/>
    <xf numFmtId="0" fontId="0" fillId="0" borderId="0" xfId="0" applyFill="1" applyBorder="1"/>
  </cellXfs>
  <cellStyles count="3">
    <cellStyle name="Comma" xfId="1" builtinId="3"/>
    <cellStyle name="Normal" xfId="0" builtinId="0"/>
    <cellStyle name="Percent" xfId="2" builtinId="5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border outline="0">
        <bottom style="thin">
          <color theme="8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747AB5-5757-43C4-A385-9BACC8CAA344}" name="Table2" displayName="Table2" ref="A1:Z974" totalsRowShown="0" headerRowDxfId="1" dataDxfId="0" headerRowBorderDxfId="31" tableBorderDxfId="30" totalsRowBorderDxfId="29">
  <autoFilter ref="A1:Z974" xr:uid="{BC747AB5-5757-43C4-A385-9BACC8CAA344}"/>
  <sortState xmlns:xlrd2="http://schemas.microsoft.com/office/spreadsheetml/2017/richdata2" ref="A2:Z974">
    <sortCondition descending="1" ref="H1:H974"/>
  </sortState>
  <tableColumns count="26">
    <tableColumn id="1" xr3:uid="{D56986A2-7216-40F4-B332-A1AC156E4A07}" name="Column2" dataDxfId="27"/>
    <tableColumn id="5" xr3:uid="{B415FA31-5AA0-4BFF-995D-59580B969D2E}" name="Districts" dataDxfId="26"/>
    <tableColumn id="7" xr3:uid="{D84BE60F-293B-4961-94F6-4AA8208ED5C2}" name="pcode" dataDxfId="25"/>
    <tableColumn id="8" xr3:uid="{DA2BFF90-6285-44E1-8A0B-C913E6497EA4}" name="District Pop." dataDxfId="24" dataCellStyle="Comma"/>
    <tableColumn id="2" xr3:uid="{87EDA127-50DA-40E2-B56C-477F46A293EC}" name="Province" dataDxfId="23"/>
    <tableColumn id="3" xr3:uid="{490A38D3-3824-4EE5-BE3A-075452EC32DF}" name="District" dataDxfId="22"/>
    <tableColumn id="22" xr3:uid="{6918AC87-5119-4C47-BC11-FD6322CA8CEA}" name="Column1" dataDxfId="21"/>
    <tableColumn id="9" xr3:uid="{B7805C3E-DB01-47ED-BE88-91FF5B9E6E16}" name="Sum" dataDxfId="20" dataCellStyle="Comma">
      <calculatedColumnFormula>SUM(I2:R2)</calculatedColumnFormula>
    </tableColumn>
    <tableColumn id="10" xr3:uid="{0CBD3933-1EEB-4D45-A09B-BCBCDF313E33}" name="Turks" dataDxfId="19"/>
    <tableColumn id="11" xr3:uid="{D4971844-5A1F-4981-B25E-335E0C66388E}" name="Kurds" dataDxfId="18"/>
    <tableColumn id="12" xr3:uid="{42BC1898-2B6B-455E-B269-6F3A0F0F461A}" name="Zazas" dataDxfId="17"/>
    <tableColumn id="13" xr3:uid="{D43B1553-4454-4210-B7A4-E3AACA0FAA2D}" name="Arabs" dataDxfId="16"/>
    <tableColumn id="15" xr3:uid="{F8CA5AD6-E889-4BB0-BF71-9EFC550D2CEA}" name="Others name" dataDxfId="15"/>
    <tableColumn id="16" xr3:uid="{F2979BD2-4DF8-4860-A1E4-227C52A6B6F1}" name="Others" dataDxfId="14"/>
    <tableColumn id="33" xr3:uid="{9CA615CE-ABCB-4E57-9DE2-FF78EF69195B}" name="Others2 name" dataDxfId="13"/>
    <tableColumn id="34" xr3:uid="{7C4A2859-E504-4306-86D1-DB7D27D70084}" name="Others22" dataDxfId="12"/>
    <tableColumn id="4" xr3:uid="{9ADECF75-A04D-4B5E-9CFB-DF8FB8678BD9}" name="Others3 name" dataDxfId="11"/>
    <tableColumn id="6" xr3:uid="{22001683-EFF0-4514-B2BB-68B0B1570408}" name="Others3" dataDxfId="10"/>
    <tableColumn id="35" xr3:uid="{54DEF65F-BD8D-42ED-8455-3D188F2B56CA}" name="Column6" dataDxfId="9"/>
    <tableColumn id="30" xr3:uid="{CBC1D147-CF4F-44B6-A1EE-B5B95CB28365}" name="Turks2" dataDxfId="8">
      <calculatedColumnFormula>Table2[[#This Row],[Turks]]*Table2[[#This Row],[District Pop.]]/100</calculatedColumnFormula>
    </tableColumn>
    <tableColumn id="31" xr3:uid="{3EFC1BA2-A7E4-4514-B303-4CBBD15A5A56}" name="Kurds3" dataDxfId="7">
      <calculatedColumnFormula>Table2[[#This Row],[Kurds]]*Table2[[#This Row],[District Pop.]]/100</calculatedColumnFormula>
    </tableColumn>
    <tableColumn id="32" xr3:uid="{B9D8B7BF-BF4A-43E2-B2FF-4481A974F1BE}" name="Zazas4" dataDxfId="6">
      <calculatedColumnFormula>Table2[[#This Row],[Zazas]]*Table2[[#This Row],[District Pop.]]</calculatedColumnFormula>
    </tableColumn>
    <tableColumn id="23" xr3:uid="{3938842C-8D7F-4F5B-8724-DA8921468C5E}" name="Arabs5" dataDxfId="5"/>
    <tableColumn id="24" xr3:uid="{18B46C90-B199-4E02-A850-20608187F0A1}" name="Laz6" dataDxfId="4"/>
    <tableColumn id="29" xr3:uid="{8A506167-519F-4674-90A9-47D433F529A6}" name="Others name7" dataDxfId="3">
      <calculatedColumnFormula>Table2[[#This Row],[Others name]]</calculatedColumnFormula>
    </tableColumn>
    <tableColumn id="28" xr3:uid="{41E380C3-66BD-478B-A3DD-E8103341896D}" name="Others8" dataDxfId="2">
      <calculatedColumnFormula>Table2[[#This Row],[Others]]*Table2[[#This Row],[District Pop.]]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840192-55CE-437F-975A-8EE8D53A674E}" name="Table1" displayName="Table1" ref="A1:H974" totalsRowShown="0" headerRowDxfId="28">
  <autoFilter ref="A1:H974" xr:uid="{853E8CDC-4B1C-4EE1-B482-C8106562AE4A}"/>
  <sortState xmlns:xlrd2="http://schemas.microsoft.com/office/spreadsheetml/2017/richdata2" ref="A2:H974">
    <sortCondition ref="H1:H974"/>
  </sortState>
  <tableColumns count="8">
    <tableColumn id="1" xr3:uid="{1FB2B66C-6564-4214-9CAC-F3E200CDB112}" name="OBJECTID"/>
    <tableColumn id="2" xr3:uid="{736CAA6B-8B58-41CD-A546-F72A433435CB}" name="adm2_tr"/>
    <tableColumn id="3" xr3:uid="{3AEFBF93-14C0-4C90-8C6A-1855AFC3D5F5}" name="adm2_en"/>
    <tableColumn id="4" xr3:uid="{D980B720-DE23-42B1-9161-0F37A34DB419}" name="adm1_tr"/>
    <tableColumn id="5" xr3:uid="{CB407FFA-D498-467A-935C-A3BF0D5C1931}" name="adm1_en"/>
    <tableColumn id="7" xr3:uid="{B28FA885-2BA5-460D-A297-C5696C35972D}" name="pcode"/>
    <tableColumn id="8" xr3:uid="{8F49DCCC-A67C-4743-A158-0C181DBD8979}" name="Districts">
      <calculatedColumnFormula>PROPER(B2)</calculatedColumnFormula>
    </tableColumn>
    <tableColumn id="9" xr3:uid="{DC98F52A-E468-4DB5-A837-0D26716B45C8}" name="Province">
      <calculatedColumnFormula>PROPER(D2)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D7CF-2B7F-4BF0-A2BF-D848D7B3D209}">
  <dimension ref="A1:R974"/>
  <sheetViews>
    <sheetView workbookViewId="0">
      <selection activeCell="B1" sqref="B1:B1048576"/>
    </sheetView>
  </sheetViews>
  <sheetFormatPr defaultRowHeight="14.4" x14ac:dyDescent="0.3"/>
  <sheetData>
    <row r="1" spans="1:18" s="1" customFormat="1" x14ac:dyDescent="0.3">
      <c r="A1" s="1" t="s">
        <v>997</v>
      </c>
      <c r="B1" s="1" t="s">
        <v>2</v>
      </c>
      <c r="C1" s="1" t="s">
        <v>0</v>
      </c>
      <c r="D1" s="1" t="s">
        <v>1</v>
      </c>
      <c r="E1" s="1" t="s">
        <v>3858</v>
      </c>
      <c r="F1" s="1" t="s">
        <v>3859</v>
      </c>
      <c r="G1" s="1" t="s">
        <v>3574</v>
      </c>
      <c r="H1" s="1" t="s">
        <v>991</v>
      </c>
      <c r="I1" s="1" t="s">
        <v>984</v>
      </c>
      <c r="J1" s="1" t="s">
        <v>985</v>
      </c>
      <c r="K1" s="1" t="s">
        <v>986</v>
      </c>
      <c r="L1" s="1" t="s">
        <v>987</v>
      </c>
      <c r="M1" s="1" t="s">
        <v>989</v>
      </c>
      <c r="N1" s="1" t="s">
        <v>990</v>
      </c>
      <c r="O1" s="1" t="s">
        <v>3846</v>
      </c>
      <c r="P1" s="1" t="s">
        <v>3845</v>
      </c>
      <c r="Q1" s="1" t="s">
        <v>3852</v>
      </c>
      <c r="R1" s="1" t="s">
        <v>3853</v>
      </c>
    </row>
    <row r="2" spans="1:18" x14ac:dyDescent="0.3">
      <c r="A2" t="s">
        <v>2441</v>
      </c>
      <c r="B2">
        <v>28231</v>
      </c>
      <c r="C2" t="s">
        <v>121</v>
      </c>
      <c r="D2" t="s">
        <v>125</v>
      </c>
      <c r="E2" t="s">
        <v>3847</v>
      </c>
      <c r="F2">
        <v>50</v>
      </c>
      <c r="H2">
        <v>100</v>
      </c>
      <c r="M2" t="s">
        <v>3847</v>
      </c>
      <c r="N2">
        <v>50</v>
      </c>
      <c r="O2" t="s">
        <v>3844</v>
      </c>
      <c r="P2">
        <v>50</v>
      </c>
    </row>
    <row r="3" spans="1:18" x14ac:dyDescent="0.3">
      <c r="A3" t="s">
        <v>3566</v>
      </c>
      <c r="B3">
        <v>8954</v>
      </c>
      <c r="C3" t="s">
        <v>121</v>
      </c>
      <c r="D3" t="s">
        <v>126</v>
      </c>
      <c r="E3" t="s">
        <v>3847</v>
      </c>
      <c r="F3">
        <v>50</v>
      </c>
      <c r="H3">
        <v>100</v>
      </c>
      <c r="M3" t="s">
        <v>3847</v>
      </c>
      <c r="N3">
        <v>50</v>
      </c>
      <c r="O3" t="s">
        <v>3844</v>
      </c>
      <c r="P3">
        <v>50</v>
      </c>
    </row>
    <row r="4" spans="1:18" x14ac:dyDescent="0.3">
      <c r="A4" t="s">
        <v>3009</v>
      </c>
      <c r="B4">
        <v>31484</v>
      </c>
      <c r="C4" t="s">
        <v>793</v>
      </c>
      <c r="D4" t="s">
        <v>804</v>
      </c>
      <c r="E4" t="s">
        <v>3847</v>
      </c>
      <c r="F4">
        <v>50</v>
      </c>
      <c r="H4">
        <v>100</v>
      </c>
      <c r="M4" t="s">
        <v>3847</v>
      </c>
      <c r="N4">
        <v>50</v>
      </c>
      <c r="O4" t="s">
        <v>3844</v>
      </c>
      <c r="P4">
        <v>50</v>
      </c>
    </row>
    <row r="5" spans="1:18" x14ac:dyDescent="0.3">
      <c r="A5" t="s">
        <v>1133</v>
      </c>
      <c r="B5">
        <v>6176</v>
      </c>
      <c r="C5" t="s">
        <v>793</v>
      </c>
      <c r="D5" t="s">
        <v>801</v>
      </c>
      <c r="E5" t="s">
        <v>984</v>
      </c>
      <c r="F5">
        <v>50</v>
      </c>
      <c r="H5">
        <v>100</v>
      </c>
      <c r="I5">
        <v>50</v>
      </c>
      <c r="M5" t="s">
        <v>3844</v>
      </c>
      <c r="N5">
        <v>40</v>
      </c>
      <c r="O5" t="s">
        <v>3847</v>
      </c>
      <c r="P5">
        <v>10</v>
      </c>
    </row>
    <row r="6" spans="1:18" x14ac:dyDescent="0.3">
      <c r="A6" t="s">
        <v>3481</v>
      </c>
      <c r="B6">
        <v>13621</v>
      </c>
      <c r="C6" t="s">
        <v>708</v>
      </c>
      <c r="D6" t="s">
        <v>718</v>
      </c>
      <c r="E6" t="s">
        <v>985</v>
      </c>
      <c r="F6">
        <v>50</v>
      </c>
      <c r="H6">
        <v>100</v>
      </c>
      <c r="J6">
        <v>50</v>
      </c>
      <c r="L6">
        <v>45</v>
      </c>
      <c r="M6" t="s">
        <v>3841</v>
      </c>
      <c r="N6">
        <v>5</v>
      </c>
    </row>
    <row r="7" spans="1:18" x14ac:dyDescent="0.3">
      <c r="A7" t="s">
        <v>2135</v>
      </c>
      <c r="B7">
        <v>983571</v>
      </c>
      <c r="C7" t="s">
        <v>455</v>
      </c>
      <c r="D7" t="s">
        <v>473</v>
      </c>
      <c r="E7" t="s">
        <v>984</v>
      </c>
      <c r="F7">
        <v>50</v>
      </c>
      <c r="H7">
        <v>100</v>
      </c>
      <c r="I7">
        <v>50</v>
      </c>
      <c r="J7">
        <v>40</v>
      </c>
      <c r="K7">
        <v>2</v>
      </c>
      <c r="L7">
        <v>5</v>
      </c>
      <c r="N7">
        <v>3</v>
      </c>
    </row>
    <row r="8" spans="1:18" x14ac:dyDescent="0.3">
      <c r="A8" t="s">
        <v>1525</v>
      </c>
      <c r="B8">
        <v>189769</v>
      </c>
      <c r="C8" t="s">
        <v>708</v>
      </c>
      <c r="D8" t="s">
        <v>709</v>
      </c>
      <c r="E8" t="s">
        <v>987</v>
      </c>
      <c r="F8">
        <v>50</v>
      </c>
      <c r="H8">
        <v>100</v>
      </c>
      <c r="J8">
        <v>50</v>
      </c>
      <c r="L8">
        <v>50</v>
      </c>
    </row>
    <row r="9" spans="1:18" x14ac:dyDescent="0.3">
      <c r="A9" t="s">
        <v>1519</v>
      </c>
      <c r="B9">
        <v>101233</v>
      </c>
      <c r="C9" t="s">
        <v>424</v>
      </c>
      <c r="D9" t="s">
        <v>427</v>
      </c>
      <c r="E9" t="s">
        <v>987</v>
      </c>
      <c r="F9">
        <v>50</v>
      </c>
      <c r="H9">
        <v>100</v>
      </c>
      <c r="I9">
        <v>50</v>
      </c>
      <c r="L9">
        <v>50</v>
      </c>
    </row>
    <row r="10" spans="1:18" x14ac:dyDescent="0.3">
      <c r="A10" t="s">
        <v>2893</v>
      </c>
      <c r="B10">
        <v>29910</v>
      </c>
      <c r="C10" t="s">
        <v>197</v>
      </c>
      <c r="D10" t="s">
        <v>202</v>
      </c>
      <c r="E10" t="s">
        <v>985</v>
      </c>
      <c r="F10">
        <v>50</v>
      </c>
      <c r="H10">
        <v>100</v>
      </c>
      <c r="J10">
        <v>50</v>
      </c>
      <c r="K10">
        <v>10</v>
      </c>
      <c r="L10">
        <v>40</v>
      </c>
    </row>
    <row r="11" spans="1:18" x14ac:dyDescent="0.3">
      <c r="A11" t="s">
        <v>2924</v>
      </c>
      <c r="B11">
        <v>41322</v>
      </c>
      <c r="C11" t="s">
        <v>387</v>
      </c>
      <c r="D11" t="s">
        <v>392</v>
      </c>
      <c r="E11" t="s">
        <v>984</v>
      </c>
      <c r="F11">
        <v>50</v>
      </c>
      <c r="H11">
        <v>100</v>
      </c>
      <c r="I11">
        <v>50</v>
      </c>
      <c r="J11">
        <v>40</v>
      </c>
      <c r="L11">
        <v>10</v>
      </c>
    </row>
    <row r="12" spans="1:18" x14ac:dyDescent="0.3">
      <c r="A12" t="s">
        <v>2012</v>
      </c>
      <c r="B12">
        <v>21434</v>
      </c>
      <c r="C12" t="s">
        <v>297</v>
      </c>
      <c r="D12" t="s">
        <v>304</v>
      </c>
      <c r="E12" t="s">
        <v>985</v>
      </c>
      <c r="F12">
        <v>50</v>
      </c>
      <c r="H12">
        <v>100</v>
      </c>
      <c r="J12">
        <v>50</v>
      </c>
      <c r="K12">
        <v>50</v>
      </c>
    </row>
    <row r="13" spans="1:18" x14ac:dyDescent="0.3">
      <c r="A13" t="s">
        <v>2466</v>
      </c>
      <c r="B13">
        <v>4684</v>
      </c>
      <c r="C13" t="s">
        <v>189</v>
      </c>
      <c r="D13" t="s">
        <v>193</v>
      </c>
      <c r="E13" t="s">
        <v>985</v>
      </c>
      <c r="F13">
        <v>50</v>
      </c>
      <c r="H13">
        <v>100</v>
      </c>
      <c r="I13">
        <v>10</v>
      </c>
      <c r="J13">
        <v>50</v>
      </c>
      <c r="K13">
        <v>40</v>
      </c>
    </row>
    <row r="14" spans="1:18" x14ac:dyDescent="0.3">
      <c r="A14" t="s">
        <v>2435</v>
      </c>
      <c r="B14">
        <v>24680</v>
      </c>
      <c r="C14" t="s">
        <v>351</v>
      </c>
      <c r="D14" t="s">
        <v>355</v>
      </c>
      <c r="E14" t="s">
        <v>985</v>
      </c>
      <c r="F14">
        <v>50</v>
      </c>
      <c r="H14">
        <v>100</v>
      </c>
      <c r="I14">
        <v>10</v>
      </c>
      <c r="J14">
        <v>50</v>
      </c>
      <c r="K14">
        <v>40</v>
      </c>
    </row>
    <row r="15" spans="1:18" x14ac:dyDescent="0.3">
      <c r="A15" t="s">
        <v>2701</v>
      </c>
      <c r="B15">
        <v>38913</v>
      </c>
      <c r="C15" t="s">
        <v>331</v>
      </c>
      <c r="D15" t="s">
        <v>338</v>
      </c>
      <c r="E15" t="s">
        <v>984</v>
      </c>
      <c r="F15">
        <v>50</v>
      </c>
      <c r="H15">
        <v>100</v>
      </c>
      <c r="I15">
        <v>50</v>
      </c>
      <c r="J15">
        <v>30</v>
      </c>
      <c r="K15">
        <v>20</v>
      </c>
    </row>
    <row r="16" spans="1:18" x14ac:dyDescent="0.3">
      <c r="A16" t="s">
        <v>1533</v>
      </c>
      <c r="B16">
        <v>15556</v>
      </c>
      <c r="C16" t="s">
        <v>351</v>
      </c>
      <c r="D16" t="s">
        <v>354</v>
      </c>
      <c r="E16" t="s">
        <v>984</v>
      </c>
      <c r="F16">
        <v>50</v>
      </c>
      <c r="H16">
        <v>100</v>
      </c>
      <c r="I16">
        <v>50</v>
      </c>
      <c r="J16">
        <v>40</v>
      </c>
      <c r="K16">
        <v>10</v>
      </c>
    </row>
    <row r="17" spans="1:14" x14ac:dyDescent="0.3">
      <c r="A17" t="s">
        <v>1747</v>
      </c>
      <c r="B17">
        <v>77180</v>
      </c>
      <c r="C17" t="s">
        <v>19</v>
      </c>
      <c r="D17" t="s">
        <v>20</v>
      </c>
      <c r="E17" t="s">
        <v>985</v>
      </c>
      <c r="F17">
        <v>50</v>
      </c>
      <c r="H17">
        <v>100</v>
      </c>
      <c r="I17">
        <v>50</v>
      </c>
      <c r="J17">
        <v>50</v>
      </c>
    </row>
    <row r="18" spans="1:14" x14ac:dyDescent="0.3">
      <c r="A18" t="s">
        <v>2741</v>
      </c>
      <c r="B18">
        <v>51612</v>
      </c>
      <c r="C18" t="s">
        <v>632</v>
      </c>
      <c r="D18" t="s">
        <v>655</v>
      </c>
      <c r="E18" t="s">
        <v>985</v>
      </c>
      <c r="F18">
        <v>50</v>
      </c>
      <c r="H18">
        <v>100</v>
      </c>
      <c r="I18">
        <v>50</v>
      </c>
      <c r="J18">
        <v>50</v>
      </c>
    </row>
    <row r="19" spans="1:14" x14ac:dyDescent="0.3">
      <c r="A19" t="s">
        <v>3540</v>
      </c>
      <c r="B19">
        <v>20991</v>
      </c>
      <c r="C19" t="s">
        <v>632</v>
      </c>
      <c r="D19" t="s">
        <v>663</v>
      </c>
      <c r="E19" t="s">
        <v>985</v>
      </c>
      <c r="F19">
        <v>50</v>
      </c>
      <c r="H19">
        <v>100</v>
      </c>
      <c r="I19">
        <v>50</v>
      </c>
      <c r="J19">
        <v>50</v>
      </c>
    </row>
    <row r="20" spans="1:14" x14ac:dyDescent="0.3">
      <c r="A20" t="s">
        <v>1767</v>
      </c>
      <c r="B20">
        <v>225920</v>
      </c>
      <c r="C20" t="s">
        <v>455</v>
      </c>
      <c r="D20" t="s">
        <v>468</v>
      </c>
      <c r="E20" t="s">
        <v>984</v>
      </c>
      <c r="F20">
        <v>53</v>
      </c>
      <c r="H20">
        <v>100</v>
      </c>
      <c r="I20">
        <v>53</v>
      </c>
      <c r="J20">
        <v>40</v>
      </c>
      <c r="K20">
        <v>2</v>
      </c>
      <c r="L20">
        <v>2</v>
      </c>
      <c r="N20">
        <v>3</v>
      </c>
    </row>
    <row r="21" spans="1:14" x14ac:dyDescent="0.3">
      <c r="A21" t="s">
        <v>3105</v>
      </c>
      <c r="B21">
        <v>267942</v>
      </c>
      <c r="C21" t="s">
        <v>839</v>
      </c>
      <c r="D21" t="s">
        <v>850</v>
      </c>
      <c r="E21" t="s">
        <v>985</v>
      </c>
      <c r="F21">
        <v>55</v>
      </c>
      <c r="H21">
        <v>100</v>
      </c>
      <c r="I21">
        <v>20</v>
      </c>
      <c r="J21">
        <v>55</v>
      </c>
      <c r="K21">
        <v>20</v>
      </c>
      <c r="L21">
        <v>5</v>
      </c>
    </row>
    <row r="22" spans="1:14" x14ac:dyDescent="0.3">
      <c r="A22" t="s">
        <v>3037</v>
      </c>
      <c r="B22">
        <v>21240</v>
      </c>
      <c r="C22" t="s">
        <v>575</v>
      </c>
      <c r="D22" t="s">
        <v>570</v>
      </c>
      <c r="E22" t="s">
        <v>3801</v>
      </c>
      <c r="F22">
        <v>60</v>
      </c>
      <c r="H22">
        <v>100</v>
      </c>
      <c r="I22">
        <v>40</v>
      </c>
      <c r="M22" t="s">
        <v>3801</v>
      </c>
      <c r="N22">
        <v>60</v>
      </c>
    </row>
    <row r="23" spans="1:14" x14ac:dyDescent="0.3">
      <c r="A23" t="s">
        <v>1585</v>
      </c>
      <c r="B23">
        <v>11552</v>
      </c>
      <c r="C23" t="s">
        <v>962</v>
      </c>
      <c r="D23" t="s">
        <v>722</v>
      </c>
      <c r="E23" t="s">
        <v>984</v>
      </c>
      <c r="F23">
        <v>60</v>
      </c>
      <c r="H23">
        <v>100</v>
      </c>
      <c r="I23">
        <v>60</v>
      </c>
      <c r="J23">
        <v>20</v>
      </c>
      <c r="M23" t="s">
        <v>3801</v>
      </c>
      <c r="N23">
        <v>20</v>
      </c>
    </row>
    <row r="24" spans="1:14" x14ac:dyDescent="0.3">
      <c r="A24" t="s">
        <v>2671</v>
      </c>
      <c r="B24">
        <v>808957</v>
      </c>
      <c r="C24" t="s">
        <v>455</v>
      </c>
      <c r="D24" t="s">
        <v>481</v>
      </c>
      <c r="E24" t="s">
        <v>984</v>
      </c>
      <c r="F24">
        <v>60</v>
      </c>
      <c r="H24">
        <v>100</v>
      </c>
      <c r="I24">
        <v>60</v>
      </c>
      <c r="J24">
        <v>30</v>
      </c>
      <c r="K24">
        <v>2</v>
      </c>
      <c r="L24">
        <v>5</v>
      </c>
      <c r="N24">
        <v>3</v>
      </c>
    </row>
    <row r="25" spans="1:14" x14ac:dyDescent="0.3">
      <c r="A25" t="s">
        <v>3270</v>
      </c>
      <c r="B25">
        <v>542531</v>
      </c>
      <c r="C25" t="s">
        <v>455</v>
      </c>
      <c r="D25" t="s">
        <v>490</v>
      </c>
      <c r="E25" t="s">
        <v>984</v>
      </c>
      <c r="F25">
        <v>60</v>
      </c>
      <c r="H25">
        <v>100</v>
      </c>
      <c r="I25">
        <v>60</v>
      </c>
      <c r="J25">
        <v>30</v>
      </c>
      <c r="K25">
        <v>2</v>
      </c>
      <c r="L25">
        <v>5</v>
      </c>
      <c r="N25">
        <v>3</v>
      </c>
    </row>
    <row r="26" spans="1:14" x14ac:dyDescent="0.3">
      <c r="A26" t="s">
        <v>2158</v>
      </c>
      <c r="B26">
        <v>391795</v>
      </c>
      <c r="C26" t="s">
        <v>839</v>
      </c>
      <c r="D26" t="s">
        <v>844</v>
      </c>
      <c r="E26" t="s">
        <v>987</v>
      </c>
      <c r="F26">
        <v>60</v>
      </c>
      <c r="H26">
        <v>100</v>
      </c>
      <c r="J26">
        <v>40</v>
      </c>
      <c r="L26">
        <v>60</v>
      </c>
    </row>
    <row r="27" spans="1:14" x14ac:dyDescent="0.3">
      <c r="A27" t="s">
        <v>1412</v>
      </c>
      <c r="B27">
        <v>60344</v>
      </c>
      <c r="C27" t="s">
        <v>424</v>
      </c>
      <c r="D27" t="s">
        <v>425</v>
      </c>
      <c r="E27" t="s">
        <v>987</v>
      </c>
      <c r="F27">
        <v>60</v>
      </c>
      <c r="H27">
        <v>100</v>
      </c>
      <c r="I27">
        <v>40</v>
      </c>
      <c r="L27">
        <v>60</v>
      </c>
    </row>
    <row r="28" spans="1:14" x14ac:dyDescent="0.3">
      <c r="A28" t="s">
        <v>3065</v>
      </c>
      <c r="B28">
        <v>108092</v>
      </c>
      <c r="C28" t="s">
        <v>424</v>
      </c>
      <c r="D28" t="s">
        <v>437</v>
      </c>
      <c r="E28" t="s">
        <v>987</v>
      </c>
      <c r="F28">
        <v>60</v>
      </c>
      <c r="H28">
        <v>100</v>
      </c>
      <c r="I28">
        <v>40</v>
      </c>
      <c r="L28">
        <v>60</v>
      </c>
    </row>
    <row r="29" spans="1:14" x14ac:dyDescent="0.3">
      <c r="A29" t="s">
        <v>2409</v>
      </c>
      <c r="B29">
        <v>25621</v>
      </c>
      <c r="C29" t="s">
        <v>746</v>
      </c>
      <c r="D29" t="s">
        <v>748</v>
      </c>
      <c r="E29" t="s">
        <v>985</v>
      </c>
      <c r="F29">
        <v>60</v>
      </c>
      <c r="H29">
        <v>100</v>
      </c>
      <c r="J29">
        <v>60</v>
      </c>
      <c r="L29">
        <v>40</v>
      </c>
    </row>
    <row r="30" spans="1:14" x14ac:dyDescent="0.3">
      <c r="A30" t="s">
        <v>1465</v>
      </c>
      <c r="B30">
        <v>399045</v>
      </c>
      <c r="C30" t="s">
        <v>424</v>
      </c>
      <c r="D30" t="s">
        <v>426</v>
      </c>
      <c r="E30" t="s">
        <v>984</v>
      </c>
      <c r="F30">
        <v>60</v>
      </c>
      <c r="G30" t="s">
        <v>3848</v>
      </c>
      <c r="H30">
        <v>100</v>
      </c>
      <c r="I30">
        <v>60</v>
      </c>
      <c r="L30">
        <v>40</v>
      </c>
    </row>
    <row r="31" spans="1:14" x14ac:dyDescent="0.3">
      <c r="A31" t="s">
        <v>2225</v>
      </c>
      <c r="B31">
        <v>15711</v>
      </c>
      <c r="C31" t="s">
        <v>19</v>
      </c>
      <c r="D31" t="s">
        <v>22</v>
      </c>
      <c r="E31" t="s">
        <v>986</v>
      </c>
      <c r="F31">
        <v>60</v>
      </c>
      <c r="H31">
        <v>100</v>
      </c>
      <c r="J31">
        <v>40</v>
      </c>
      <c r="K31">
        <v>60</v>
      </c>
    </row>
    <row r="32" spans="1:14" x14ac:dyDescent="0.3">
      <c r="A32" t="s">
        <v>2794</v>
      </c>
      <c r="B32">
        <v>8929</v>
      </c>
      <c r="C32" t="s">
        <v>331</v>
      </c>
      <c r="D32" t="s">
        <v>339</v>
      </c>
      <c r="E32" t="s">
        <v>986</v>
      </c>
      <c r="F32">
        <v>60</v>
      </c>
      <c r="H32">
        <v>100</v>
      </c>
      <c r="I32">
        <v>40</v>
      </c>
      <c r="K32">
        <v>60</v>
      </c>
    </row>
    <row r="33" spans="1:14" x14ac:dyDescent="0.3">
      <c r="A33" t="s">
        <v>3559</v>
      </c>
      <c r="B33">
        <v>14078</v>
      </c>
      <c r="C33" t="s">
        <v>342</v>
      </c>
      <c r="D33" t="s">
        <v>350</v>
      </c>
      <c r="E33" t="s">
        <v>986</v>
      </c>
      <c r="F33">
        <v>60</v>
      </c>
      <c r="H33">
        <v>100</v>
      </c>
      <c r="I33">
        <v>40</v>
      </c>
      <c r="K33">
        <v>60</v>
      </c>
    </row>
    <row r="34" spans="1:14" x14ac:dyDescent="0.3">
      <c r="A34" t="s">
        <v>3491</v>
      </c>
      <c r="B34">
        <v>2795</v>
      </c>
      <c r="C34" t="s">
        <v>189</v>
      </c>
      <c r="D34" t="s">
        <v>196</v>
      </c>
      <c r="E34" t="s">
        <v>985</v>
      </c>
      <c r="F34">
        <v>60</v>
      </c>
      <c r="H34">
        <v>100</v>
      </c>
      <c r="J34">
        <v>60</v>
      </c>
      <c r="K34">
        <v>40</v>
      </c>
    </row>
    <row r="35" spans="1:14" x14ac:dyDescent="0.3">
      <c r="A35" t="s">
        <v>3030</v>
      </c>
      <c r="B35">
        <v>10823</v>
      </c>
      <c r="C35" t="s">
        <v>932</v>
      </c>
      <c r="D35" t="s">
        <v>937</v>
      </c>
      <c r="E35" t="s">
        <v>985</v>
      </c>
      <c r="F35">
        <v>60</v>
      </c>
      <c r="H35">
        <v>100</v>
      </c>
      <c r="I35">
        <v>30</v>
      </c>
      <c r="J35">
        <v>60</v>
      </c>
      <c r="K35">
        <v>10</v>
      </c>
    </row>
    <row r="36" spans="1:14" x14ac:dyDescent="0.3">
      <c r="A36" t="s">
        <v>1263</v>
      </c>
      <c r="B36">
        <v>148765</v>
      </c>
      <c r="C36" t="s">
        <v>47</v>
      </c>
      <c r="D36" t="s">
        <v>25</v>
      </c>
      <c r="E36" t="s">
        <v>985</v>
      </c>
      <c r="F36">
        <v>60</v>
      </c>
      <c r="H36">
        <v>100</v>
      </c>
      <c r="I36">
        <v>40</v>
      </c>
      <c r="J36">
        <v>60</v>
      </c>
    </row>
    <row r="37" spans="1:14" x14ac:dyDescent="0.3">
      <c r="A37" t="s">
        <v>3379</v>
      </c>
      <c r="B37">
        <v>27864</v>
      </c>
      <c r="C37" t="s">
        <v>47</v>
      </c>
      <c r="D37" t="s">
        <v>54</v>
      </c>
      <c r="E37" t="s">
        <v>985</v>
      </c>
      <c r="F37">
        <v>60</v>
      </c>
      <c r="H37">
        <v>100</v>
      </c>
      <c r="I37">
        <v>40</v>
      </c>
      <c r="J37">
        <v>60</v>
      </c>
    </row>
    <row r="38" spans="1:14" x14ac:dyDescent="0.3">
      <c r="A38" t="s">
        <v>1704</v>
      </c>
      <c r="B38">
        <v>11605</v>
      </c>
      <c r="C38" t="s">
        <v>331</v>
      </c>
      <c r="D38" t="s">
        <v>335</v>
      </c>
      <c r="E38" t="s">
        <v>985</v>
      </c>
      <c r="F38">
        <v>60</v>
      </c>
      <c r="H38">
        <v>100</v>
      </c>
      <c r="I38">
        <v>40</v>
      </c>
      <c r="J38">
        <v>60</v>
      </c>
    </row>
    <row r="39" spans="1:14" x14ac:dyDescent="0.3">
      <c r="A39" t="s">
        <v>1156</v>
      </c>
      <c r="B39">
        <v>7002</v>
      </c>
      <c r="C39" t="s">
        <v>876</v>
      </c>
      <c r="D39" t="s">
        <v>884</v>
      </c>
      <c r="E39" t="s">
        <v>985</v>
      </c>
      <c r="F39">
        <v>60</v>
      </c>
      <c r="H39">
        <v>100</v>
      </c>
      <c r="I39">
        <v>40</v>
      </c>
      <c r="J39">
        <v>60</v>
      </c>
    </row>
    <row r="40" spans="1:14" x14ac:dyDescent="0.3">
      <c r="A40" t="s">
        <v>2048</v>
      </c>
      <c r="B40">
        <v>451029</v>
      </c>
      <c r="C40" t="s">
        <v>331</v>
      </c>
      <c r="D40" t="s">
        <v>25</v>
      </c>
      <c r="E40" t="s">
        <v>984</v>
      </c>
      <c r="F40">
        <v>60</v>
      </c>
      <c r="H40">
        <v>100</v>
      </c>
      <c r="I40">
        <v>60</v>
      </c>
      <c r="J40">
        <v>40</v>
      </c>
    </row>
    <row r="41" spans="1:14" x14ac:dyDescent="0.3">
      <c r="A41" t="s">
        <v>1207</v>
      </c>
      <c r="B41">
        <v>67650</v>
      </c>
      <c r="C41" t="s">
        <v>387</v>
      </c>
      <c r="D41" t="s">
        <v>389</v>
      </c>
      <c r="E41" t="s">
        <v>984</v>
      </c>
      <c r="F41">
        <v>60</v>
      </c>
      <c r="H41">
        <v>100</v>
      </c>
      <c r="I41">
        <v>60</v>
      </c>
      <c r="J41">
        <v>40</v>
      </c>
    </row>
    <row r="42" spans="1:14" x14ac:dyDescent="0.3">
      <c r="A42" t="s">
        <v>2484</v>
      </c>
      <c r="B42">
        <v>44178</v>
      </c>
      <c r="C42" t="s">
        <v>548</v>
      </c>
      <c r="D42" t="s">
        <v>552</v>
      </c>
      <c r="E42" t="s">
        <v>984</v>
      </c>
      <c r="F42">
        <v>60</v>
      </c>
      <c r="H42">
        <v>100</v>
      </c>
      <c r="I42">
        <v>60</v>
      </c>
      <c r="J42">
        <v>40</v>
      </c>
    </row>
    <row r="43" spans="1:14" x14ac:dyDescent="0.3">
      <c r="A43" t="s">
        <v>3290</v>
      </c>
      <c r="B43">
        <v>9260</v>
      </c>
      <c r="C43" t="s">
        <v>548</v>
      </c>
      <c r="D43" t="s">
        <v>555</v>
      </c>
      <c r="E43" t="s">
        <v>984</v>
      </c>
      <c r="F43">
        <v>60</v>
      </c>
      <c r="H43">
        <v>100</v>
      </c>
      <c r="I43">
        <v>60</v>
      </c>
      <c r="J43">
        <v>40</v>
      </c>
    </row>
    <row r="44" spans="1:14" x14ac:dyDescent="0.3">
      <c r="A44" t="s">
        <v>1310</v>
      </c>
      <c r="B44">
        <v>27872</v>
      </c>
      <c r="C44" t="s">
        <v>677</v>
      </c>
      <c r="D44" t="s">
        <v>678</v>
      </c>
      <c r="E44" t="s">
        <v>984</v>
      </c>
      <c r="F44">
        <v>60</v>
      </c>
      <c r="H44">
        <v>100</v>
      </c>
      <c r="I44">
        <v>60</v>
      </c>
      <c r="J44">
        <v>40</v>
      </c>
    </row>
    <row r="45" spans="1:14" x14ac:dyDescent="0.3">
      <c r="A45" t="s">
        <v>3012</v>
      </c>
      <c r="B45">
        <v>70173</v>
      </c>
      <c r="C45" t="s">
        <v>525</v>
      </c>
      <c r="D45" t="s">
        <v>535</v>
      </c>
      <c r="E45" t="s">
        <v>984</v>
      </c>
      <c r="F45">
        <v>60</v>
      </c>
      <c r="H45">
        <v>100</v>
      </c>
      <c r="I45">
        <v>60</v>
      </c>
      <c r="J45">
        <v>40</v>
      </c>
    </row>
    <row r="46" spans="1:14" x14ac:dyDescent="0.3">
      <c r="A46" t="s">
        <v>1485</v>
      </c>
      <c r="B46">
        <v>20133</v>
      </c>
      <c r="C46" t="s">
        <v>440</v>
      </c>
      <c r="D46" t="s">
        <v>441</v>
      </c>
      <c r="E46" t="s">
        <v>984</v>
      </c>
      <c r="F46">
        <v>60</v>
      </c>
      <c r="H46">
        <v>100</v>
      </c>
      <c r="I46">
        <v>60</v>
      </c>
      <c r="J46">
        <v>40</v>
      </c>
    </row>
    <row r="47" spans="1:14" x14ac:dyDescent="0.3">
      <c r="A47" t="s">
        <v>2188</v>
      </c>
      <c r="B47">
        <v>495998</v>
      </c>
      <c r="C47" t="s">
        <v>455</v>
      </c>
      <c r="D47" t="s">
        <v>476</v>
      </c>
      <c r="E47" t="s">
        <v>984</v>
      </c>
      <c r="F47">
        <v>64</v>
      </c>
      <c r="H47">
        <v>100</v>
      </c>
      <c r="I47">
        <v>64</v>
      </c>
      <c r="J47">
        <v>30</v>
      </c>
      <c r="K47">
        <v>2</v>
      </c>
      <c r="L47">
        <v>1</v>
      </c>
      <c r="N47">
        <v>3</v>
      </c>
    </row>
    <row r="48" spans="1:14" x14ac:dyDescent="0.3">
      <c r="A48" t="s">
        <v>2167</v>
      </c>
      <c r="B48">
        <v>368227</v>
      </c>
      <c r="C48" t="s">
        <v>455</v>
      </c>
      <c r="D48" t="s">
        <v>475</v>
      </c>
      <c r="E48" t="s">
        <v>984</v>
      </c>
      <c r="F48">
        <v>65</v>
      </c>
      <c r="H48">
        <v>100</v>
      </c>
      <c r="I48">
        <v>65</v>
      </c>
      <c r="J48">
        <v>25</v>
      </c>
      <c r="K48">
        <v>2</v>
      </c>
      <c r="L48">
        <v>5</v>
      </c>
      <c r="N48">
        <v>3</v>
      </c>
    </row>
    <row r="49" spans="1:18" x14ac:dyDescent="0.3">
      <c r="A49" t="s">
        <v>1591</v>
      </c>
      <c r="B49">
        <v>42865</v>
      </c>
      <c r="C49" t="s">
        <v>793</v>
      </c>
      <c r="D49" t="s">
        <v>796</v>
      </c>
      <c r="E49" t="s">
        <v>3844</v>
      </c>
      <c r="F49">
        <v>70</v>
      </c>
      <c r="H49">
        <v>100</v>
      </c>
      <c r="I49">
        <v>30</v>
      </c>
      <c r="M49" t="s">
        <v>3844</v>
      </c>
      <c r="N49">
        <v>70</v>
      </c>
    </row>
    <row r="50" spans="1:18" x14ac:dyDescent="0.3">
      <c r="A50" t="s">
        <v>1603</v>
      </c>
      <c r="B50">
        <v>13070</v>
      </c>
      <c r="C50" t="s">
        <v>914</v>
      </c>
      <c r="D50" t="s">
        <v>920</v>
      </c>
      <c r="E50" t="s">
        <v>984</v>
      </c>
      <c r="F50">
        <v>70</v>
      </c>
      <c r="H50">
        <v>100</v>
      </c>
      <c r="I50">
        <v>70</v>
      </c>
      <c r="M50" t="s">
        <v>3800</v>
      </c>
      <c r="N50">
        <v>30</v>
      </c>
    </row>
    <row r="51" spans="1:18" x14ac:dyDescent="0.3">
      <c r="A51" t="s">
        <v>1952</v>
      </c>
      <c r="B51">
        <v>3761</v>
      </c>
      <c r="C51" t="s">
        <v>914</v>
      </c>
      <c r="D51" t="s">
        <v>921</v>
      </c>
      <c r="E51" t="s">
        <v>984</v>
      </c>
      <c r="F51">
        <v>70</v>
      </c>
      <c r="H51">
        <v>100</v>
      </c>
      <c r="I51">
        <v>70</v>
      </c>
      <c r="M51" t="s">
        <v>3800</v>
      </c>
      <c r="N51">
        <v>30</v>
      </c>
    </row>
    <row r="52" spans="1:18" x14ac:dyDescent="0.3">
      <c r="A52" t="s">
        <v>2716</v>
      </c>
      <c r="B52">
        <v>4318</v>
      </c>
      <c r="C52" t="s">
        <v>914</v>
      </c>
      <c r="D52" t="s">
        <v>698</v>
      </c>
      <c r="E52" t="s">
        <v>984</v>
      </c>
      <c r="F52">
        <v>70</v>
      </c>
      <c r="H52">
        <v>100</v>
      </c>
      <c r="I52">
        <v>70</v>
      </c>
      <c r="M52" t="s">
        <v>3800</v>
      </c>
      <c r="N52">
        <v>30</v>
      </c>
    </row>
    <row r="53" spans="1:18" x14ac:dyDescent="0.3">
      <c r="A53" t="s">
        <v>2245</v>
      </c>
      <c r="B53">
        <v>50676</v>
      </c>
      <c r="C53" t="s">
        <v>525</v>
      </c>
      <c r="D53" t="s">
        <v>532</v>
      </c>
      <c r="E53" t="s">
        <v>984</v>
      </c>
      <c r="F53">
        <v>70</v>
      </c>
      <c r="H53">
        <v>100</v>
      </c>
      <c r="I53">
        <v>70</v>
      </c>
      <c r="J53">
        <v>5</v>
      </c>
      <c r="M53" t="s">
        <v>3801</v>
      </c>
      <c r="N53">
        <v>25</v>
      </c>
    </row>
    <row r="54" spans="1:18" x14ac:dyDescent="0.3">
      <c r="A54" t="s">
        <v>1175</v>
      </c>
      <c r="B54">
        <v>294485</v>
      </c>
      <c r="C54" t="s">
        <v>223</v>
      </c>
      <c r="D54" t="s">
        <v>228</v>
      </c>
      <c r="E54" t="s">
        <v>984</v>
      </c>
      <c r="F54">
        <v>70</v>
      </c>
      <c r="H54">
        <v>100</v>
      </c>
      <c r="I54">
        <v>70</v>
      </c>
      <c r="M54" t="s">
        <v>3850</v>
      </c>
      <c r="N54">
        <v>20</v>
      </c>
      <c r="O54" t="s">
        <v>3847</v>
      </c>
      <c r="P54">
        <v>5</v>
      </c>
      <c r="Q54" t="s">
        <v>3843</v>
      </c>
      <c r="R54">
        <v>5</v>
      </c>
    </row>
    <row r="55" spans="1:18" x14ac:dyDescent="0.3">
      <c r="A55" t="s">
        <v>3184</v>
      </c>
      <c r="B55">
        <v>24821</v>
      </c>
      <c r="C55" t="s">
        <v>708</v>
      </c>
      <c r="D55" t="s">
        <v>717</v>
      </c>
      <c r="E55" t="s">
        <v>985</v>
      </c>
      <c r="F55">
        <v>70</v>
      </c>
      <c r="H55">
        <v>100</v>
      </c>
      <c r="J55">
        <v>70</v>
      </c>
      <c r="L55">
        <v>25</v>
      </c>
      <c r="M55" t="s">
        <v>3841</v>
      </c>
      <c r="N55">
        <v>5</v>
      </c>
    </row>
    <row r="56" spans="1:18" x14ac:dyDescent="0.3">
      <c r="A56" t="s">
        <v>3437</v>
      </c>
      <c r="B56">
        <v>30267</v>
      </c>
      <c r="C56" t="s">
        <v>746</v>
      </c>
      <c r="D56" t="s">
        <v>751</v>
      </c>
      <c r="E56" t="s">
        <v>986</v>
      </c>
      <c r="F56">
        <v>70</v>
      </c>
      <c r="H56">
        <v>100</v>
      </c>
      <c r="J56">
        <v>25</v>
      </c>
      <c r="K56">
        <v>70</v>
      </c>
      <c r="M56" t="s">
        <v>3801</v>
      </c>
      <c r="N56">
        <v>5</v>
      </c>
    </row>
    <row r="57" spans="1:18" x14ac:dyDescent="0.3">
      <c r="A57" t="s">
        <v>3228</v>
      </c>
      <c r="B57">
        <v>174467</v>
      </c>
      <c r="C57" t="s">
        <v>853</v>
      </c>
      <c r="D57" t="s">
        <v>25</v>
      </c>
      <c r="E57" t="s">
        <v>985</v>
      </c>
      <c r="F57">
        <v>70</v>
      </c>
      <c r="G57" t="s">
        <v>3842</v>
      </c>
      <c r="H57">
        <v>100</v>
      </c>
      <c r="J57">
        <v>70</v>
      </c>
      <c r="L57">
        <v>30</v>
      </c>
    </row>
    <row r="58" spans="1:18" x14ac:dyDescent="0.3">
      <c r="A58" t="s">
        <v>3179</v>
      </c>
      <c r="B58">
        <v>29473</v>
      </c>
      <c r="C58" t="s">
        <v>173</v>
      </c>
      <c r="D58" t="s">
        <v>178</v>
      </c>
      <c r="E58" t="s">
        <v>985</v>
      </c>
      <c r="F58">
        <v>70</v>
      </c>
      <c r="H58">
        <v>100</v>
      </c>
      <c r="J58">
        <v>70</v>
      </c>
      <c r="L58">
        <v>30</v>
      </c>
    </row>
    <row r="59" spans="1:18" x14ac:dyDescent="0.3">
      <c r="A59" t="s">
        <v>1775</v>
      </c>
      <c r="B59">
        <v>171752</v>
      </c>
      <c r="C59" t="s">
        <v>189</v>
      </c>
      <c r="D59" t="s">
        <v>25</v>
      </c>
      <c r="E59" t="s">
        <v>986</v>
      </c>
      <c r="F59">
        <v>70</v>
      </c>
      <c r="H59">
        <v>100</v>
      </c>
      <c r="J59">
        <v>30</v>
      </c>
      <c r="K59">
        <v>70</v>
      </c>
    </row>
    <row r="60" spans="1:18" x14ac:dyDescent="0.3">
      <c r="A60" t="s">
        <v>2765</v>
      </c>
      <c r="B60">
        <v>24364</v>
      </c>
      <c r="C60" t="s">
        <v>297</v>
      </c>
      <c r="D60" t="s">
        <v>311</v>
      </c>
      <c r="E60" t="s">
        <v>986</v>
      </c>
      <c r="F60">
        <v>70</v>
      </c>
      <c r="H60">
        <v>100</v>
      </c>
      <c r="J60">
        <v>30</v>
      </c>
      <c r="K60">
        <v>70</v>
      </c>
    </row>
    <row r="61" spans="1:18" x14ac:dyDescent="0.3">
      <c r="A61" t="s">
        <v>2123</v>
      </c>
      <c r="B61">
        <v>49644</v>
      </c>
      <c r="C61" t="s">
        <v>297</v>
      </c>
      <c r="D61" t="s">
        <v>300</v>
      </c>
      <c r="E61" t="s">
        <v>986</v>
      </c>
      <c r="F61">
        <v>70</v>
      </c>
      <c r="H61">
        <v>100</v>
      </c>
      <c r="I61">
        <v>15</v>
      </c>
      <c r="J61">
        <v>15</v>
      </c>
      <c r="K61">
        <v>70</v>
      </c>
    </row>
    <row r="62" spans="1:18" x14ac:dyDescent="0.3">
      <c r="A62" t="s">
        <v>1597</v>
      </c>
      <c r="B62">
        <v>8112</v>
      </c>
      <c r="C62" t="s">
        <v>342</v>
      </c>
      <c r="D62" t="s">
        <v>343</v>
      </c>
      <c r="E62" t="s">
        <v>986</v>
      </c>
      <c r="F62">
        <v>70</v>
      </c>
      <c r="H62">
        <v>100</v>
      </c>
      <c r="I62">
        <v>30</v>
      </c>
      <c r="K62">
        <v>70</v>
      </c>
    </row>
    <row r="63" spans="1:18" x14ac:dyDescent="0.3">
      <c r="A63" t="s">
        <v>2581</v>
      </c>
      <c r="B63">
        <v>27083</v>
      </c>
      <c r="C63" t="s">
        <v>189</v>
      </c>
      <c r="D63" t="s">
        <v>192</v>
      </c>
      <c r="E63" t="s">
        <v>985</v>
      </c>
      <c r="F63">
        <v>70</v>
      </c>
      <c r="H63">
        <v>100</v>
      </c>
      <c r="J63">
        <v>70</v>
      </c>
      <c r="K63">
        <v>30</v>
      </c>
    </row>
    <row r="64" spans="1:18" x14ac:dyDescent="0.3">
      <c r="A64" t="s">
        <v>3337</v>
      </c>
      <c r="B64">
        <v>15653</v>
      </c>
      <c r="C64" t="s">
        <v>342</v>
      </c>
      <c r="D64" t="s">
        <v>349</v>
      </c>
      <c r="E64" t="s">
        <v>984</v>
      </c>
      <c r="F64">
        <v>70</v>
      </c>
      <c r="H64">
        <v>100</v>
      </c>
      <c r="I64">
        <v>70</v>
      </c>
      <c r="K64">
        <v>30</v>
      </c>
    </row>
    <row r="65" spans="1:16" x14ac:dyDescent="0.3">
      <c r="A65" t="s">
        <v>2081</v>
      </c>
      <c r="B65">
        <v>7312</v>
      </c>
      <c r="C65" t="s">
        <v>932</v>
      </c>
      <c r="D65" t="s">
        <v>933</v>
      </c>
      <c r="E65" t="s">
        <v>984</v>
      </c>
      <c r="F65">
        <v>70</v>
      </c>
      <c r="H65">
        <v>100</v>
      </c>
      <c r="I65">
        <v>70</v>
      </c>
      <c r="J65">
        <v>10</v>
      </c>
      <c r="K65">
        <v>20</v>
      </c>
    </row>
    <row r="66" spans="1:16" x14ac:dyDescent="0.3">
      <c r="A66" t="s">
        <v>3553</v>
      </c>
      <c r="B66">
        <v>21509</v>
      </c>
      <c r="C66" t="s">
        <v>876</v>
      </c>
      <c r="D66" t="s">
        <v>891</v>
      </c>
      <c r="E66" t="s">
        <v>984</v>
      </c>
      <c r="F66">
        <v>70</v>
      </c>
      <c r="H66">
        <v>100</v>
      </c>
      <c r="I66">
        <v>70</v>
      </c>
      <c r="J66">
        <v>20</v>
      </c>
      <c r="K66">
        <v>10</v>
      </c>
    </row>
    <row r="67" spans="1:16" x14ac:dyDescent="0.3">
      <c r="A67" t="s">
        <v>3308</v>
      </c>
      <c r="B67">
        <v>18614</v>
      </c>
      <c r="C67" t="s">
        <v>47</v>
      </c>
      <c r="D67" t="s">
        <v>53</v>
      </c>
      <c r="E67" t="s">
        <v>985</v>
      </c>
      <c r="F67">
        <v>70</v>
      </c>
      <c r="H67">
        <v>100</v>
      </c>
      <c r="I67">
        <v>30</v>
      </c>
      <c r="J67">
        <v>70</v>
      </c>
    </row>
    <row r="68" spans="1:16" x14ac:dyDescent="0.3">
      <c r="A68" t="s">
        <v>1187</v>
      </c>
      <c r="B68">
        <v>348046</v>
      </c>
      <c r="C68" t="s">
        <v>944</v>
      </c>
      <c r="D68" t="s">
        <v>952</v>
      </c>
      <c r="E68" t="s">
        <v>985</v>
      </c>
      <c r="F68">
        <v>70</v>
      </c>
      <c r="H68">
        <v>100</v>
      </c>
      <c r="I68">
        <v>30</v>
      </c>
      <c r="J68">
        <v>70</v>
      </c>
    </row>
    <row r="69" spans="1:16" x14ac:dyDescent="0.3">
      <c r="A69" t="s">
        <v>2419</v>
      </c>
      <c r="B69">
        <v>26016</v>
      </c>
      <c r="C69" t="s">
        <v>70</v>
      </c>
      <c r="D69" t="s">
        <v>83</v>
      </c>
      <c r="E69" t="s">
        <v>984</v>
      </c>
      <c r="F69">
        <v>70</v>
      </c>
      <c r="H69">
        <v>100</v>
      </c>
      <c r="I69">
        <v>70</v>
      </c>
      <c r="J69">
        <v>30</v>
      </c>
    </row>
    <row r="70" spans="1:16" x14ac:dyDescent="0.3">
      <c r="A70" t="s">
        <v>2902</v>
      </c>
      <c r="B70">
        <v>148386</v>
      </c>
      <c r="C70" t="s">
        <v>387</v>
      </c>
      <c r="D70" t="s">
        <v>391</v>
      </c>
      <c r="E70" t="s">
        <v>984</v>
      </c>
      <c r="F70">
        <v>70</v>
      </c>
      <c r="H70">
        <v>100</v>
      </c>
      <c r="I70">
        <v>70</v>
      </c>
      <c r="J70">
        <v>30</v>
      </c>
    </row>
    <row r="71" spans="1:16" x14ac:dyDescent="0.3">
      <c r="A71" t="s">
        <v>3468</v>
      </c>
      <c r="B71">
        <v>22762</v>
      </c>
      <c r="C71" t="s">
        <v>387</v>
      </c>
      <c r="D71" t="s">
        <v>396</v>
      </c>
      <c r="E71" t="s">
        <v>984</v>
      </c>
      <c r="F71">
        <v>70</v>
      </c>
      <c r="H71">
        <v>100</v>
      </c>
      <c r="I71">
        <v>70</v>
      </c>
      <c r="J71">
        <v>30</v>
      </c>
    </row>
    <row r="72" spans="1:16" x14ac:dyDescent="0.3">
      <c r="A72" t="s">
        <v>3157</v>
      </c>
      <c r="B72">
        <v>37744</v>
      </c>
      <c r="C72" t="s">
        <v>548</v>
      </c>
      <c r="D72" t="s">
        <v>553</v>
      </c>
      <c r="E72" t="s">
        <v>984</v>
      </c>
      <c r="F72">
        <v>70</v>
      </c>
      <c r="H72">
        <v>100</v>
      </c>
      <c r="I72">
        <v>70</v>
      </c>
      <c r="J72">
        <v>30</v>
      </c>
    </row>
    <row r="73" spans="1:16" x14ac:dyDescent="0.3">
      <c r="A73" t="s">
        <v>1817</v>
      </c>
      <c r="B73">
        <v>5019</v>
      </c>
      <c r="C73" t="s">
        <v>612</v>
      </c>
      <c r="D73" t="s">
        <v>615</v>
      </c>
      <c r="E73" t="s">
        <v>984</v>
      </c>
      <c r="F73">
        <v>70</v>
      </c>
      <c r="H73">
        <v>100</v>
      </c>
      <c r="I73">
        <v>70</v>
      </c>
      <c r="J73">
        <v>30</v>
      </c>
    </row>
    <row r="74" spans="1:16" x14ac:dyDescent="0.3">
      <c r="A74" t="s">
        <v>2449</v>
      </c>
      <c r="B74">
        <v>147197</v>
      </c>
      <c r="C74" t="s">
        <v>440</v>
      </c>
      <c r="D74" t="s">
        <v>25</v>
      </c>
      <c r="E74" t="s">
        <v>984</v>
      </c>
      <c r="F74">
        <v>70</v>
      </c>
      <c r="H74">
        <v>100</v>
      </c>
      <c r="I74">
        <v>70</v>
      </c>
      <c r="J74">
        <v>30</v>
      </c>
    </row>
    <row r="75" spans="1:16" x14ac:dyDescent="0.3">
      <c r="A75" t="s">
        <v>2545</v>
      </c>
      <c r="B75">
        <v>13565</v>
      </c>
      <c r="C75" t="s">
        <v>440</v>
      </c>
      <c r="D75" t="s">
        <v>442</v>
      </c>
      <c r="E75" t="s">
        <v>984</v>
      </c>
      <c r="F75">
        <v>70</v>
      </c>
      <c r="H75">
        <v>100</v>
      </c>
      <c r="I75">
        <v>70</v>
      </c>
      <c r="J75">
        <v>30</v>
      </c>
    </row>
    <row r="76" spans="1:16" x14ac:dyDescent="0.3">
      <c r="A76" t="s">
        <v>1558</v>
      </c>
      <c r="B76">
        <v>452132</v>
      </c>
      <c r="C76" t="s">
        <v>455</v>
      </c>
      <c r="D76" t="s">
        <v>459</v>
      </c>
      <c r="E76" t="s">
        <v>984</v>
      </c>
      <c r="F76">
        <v>71</v>
      </c>
      <c r="H76">
        <v>100</v>
      </c>
      <c r="I76">
        <v>71</v>
      </c>
      <c r="J76">
        <v>20</v>
      </c>
      <c r="K76">
        <v>1</v>
      </c>
      <c r="L76">
        <v>5</v>
      </c>
      <c r="N76">
        <v>3</v>
      </c>
    </row>
    <row r="77" spans="1:16" x14ac:dyDescent="0.3">
      <c r="A77" t="s">
        <v>2155</v>
      </c>
      <c r="B77">
        <v>422913</v>
      </c>
      <c r="C77" t="s">
        <v>455</v>
      </c>
      <c r="D77" t="s">
        <v>474</v>
      </c>
      <c r="E77" t="s">
        <v>984</v>
      </c>
      <c r="F77">
        <v>74</v>
      </c>
      <c r="H77">
        <v>100</v>
      </c>
      <c r="I77">
        <v>74</v>
      </c>
      <c r="J77">
        <v>20</v>
      </c>
      <c r="K77">
        <v>1</v>
      </c>
      <c r="L77">
        <v>2</v>
      </c>
      <c r="N77">
        <v>3</v>
      </c>
    </row>
    <row r="78" spans="1:16" x14ac:dyDescent="0.3">
      <c r="A78" t="s">
        <v>2295</v>
      </c>
      <c r="B78">
        <v>16844</v>
      </c>
      <c r="C78" t="s">
        <v>314</v>
      </c>
      <c r="D78" t="s">
        <v>319</v>
      </c>
      <c r="E78" t="s">
        <v>984</v>
      </c>
      <c r="F78">
        <v>75</v>
      </c>
      <c r="H78">
        <v>100</v>
      </c>
      <c r="I78">
        <v>75</v>
      </c>
      <c r="M78" t="s">
        <v>3801</v>
      </c>
      <c r="N78">
        <v>25</v>
      </c>
    </row>
    <row r="79" spans="1:16" x14ac:dyDescent="0.3">
      <c r="A79" t="s">
        <v>2800</v>
      </c>
      <c r="B79">
        <v>24709</v>
      </c>
      <c r="C79" t="s">
        <v>914</v>
      </c>
      <c r="D79" t="s">
        <v>924</v>
      </c>
      <c r="E79" t="s">
        <v>984</v>
      </c>
      <c r="F79">
        <v>75</v>
      </c>
      <c r="H79">
        <v>100</v>
      </c>
      <c r="I79">
        <v>75</v>
      </c>
      <c r="M79" t="s">
        <v>3800</v>
      </c>
      <c r="N79">
        <v>20</v>
      </c>
      <c r="O79" t="s">
        <v>3847</v>
      </c>
      <c r="P79">
        <v>5</v>
      </c>
    </row>
    <row r="80" spans="1:16" x14ac:dyDescent="0.3">
      <c r="A80" t="s">
        <v>2006</v>
      </c>
      <c r="B80">
        <v>258484</v>
      </c>
      <c r="C80" t="s">
        <v>314</v>
      </c>
      <c r="D80" t="s">
        <v>25</v>
      </c>
      <c r="E80" t="s">
        <v>984</v>
      </c>
      <c r="F80">
        <v>75</v>
      </c>
      <c r="H80">
        <v>100</v>
      </c>
      <c r="I80">
        <v>75</v>
      </c>
      <c r="M80" t="s">
        <v>3801</v>
      </c>
      <c r="N80">
        <v>20</v>
      </c>
      <c r="O80" t="s">
        <v>3847</v>
      </c>
      <c r="P80">
        <v>5</v>
      </c>
    </row>
    <row r="81" spans="1:16" x14ac:dyDescent="0.3">
      <c r="A81" t="s">
        <v>1664</v>
      </c>
      <c r="B81">
        <v>142190</v>
      </c>
      <c r="C81" t="s">
        <v>822</v>
      </c>
      <c r="D81" t="s">
        <v>827</v>
      </c>
      <c r="E81" t="s">
        <v>984</v>
      </c>
      <c r="F81">
        <v>75</v>
      </c>
      <c r="H81">
        <v>100</v>
      </c>
      <c r="I81">
        <v>75</v>
      </c>
      <c r="J81">
        <v>5</v>
      </c>
      <c r="M81" t="s">
        <v>3801</v>
      </c>
      <c r="N81">
        <v>10</v>
      </c>
      <c r="O81" t="s">
        <v>3851</v>
      </c>
      <c r="P81">
        <v>10</v>
      </c>
    </row>
    <row r="82" spans="1:16" x14ac:dyDescent="0.3">
      <c r="A82" t="s">
        <v>2221</v>
      </c>
      <c r="B82">
        <v>19106</v>
      </c>
      <c r="C82" t="s">
        <v>173</v>
      </c>
      <c r="D82" t="s">
        <v>175</v>
      </c>
      <c r="E82" t="s">
        <v>985</v>
      </c>
      <c r="F82">
        <v>75</v>
      </c>
      <c r="H82">
        <v>100</v>
      </c>
      <c r="J82">
        <v>75</v>
      </c>
      <c r="L82">
        <v>20</v>
      </c>
      <c r="M82" t="s">
        <v>3841</v>
      </c>
      <c r="N82">
        <v>5</v>
      </c>
    </row>
    <row r="83" spans="1:16" x14ac:dyDescent="0.3">
      <c r="A83" t="s">
        <v>1297</v>
      </c>
      <c r="B83">
        <v>42810</v>
      </c>
      <c r="C83" t="s">
        <v>197</v>
      </c>
      <c r="D83" t="s">
        <v>199</v>
      </c>
      <c r="E83" t="s">
        <v>985</v>
      </c>
      <c r="F83">
        <v>75</v>
      </c>
      <c r="H83">
        <v>100</v>
      </c>
      <c r="I83">
        <v>20</v>
      </c>
      <c r="J83">
        <v>75</v>
      </c>
      <c r="M83" t="s">
        <v>3831</v>
      </c>
      <c r="N83">
        <v>5</v>
      </c>
    </row>
    <row r="84" spans="1:16" x14ac:dyDescent="0.3">
      <c r="A84" t="s">
        <v>3172</v>
      </c>
      <c r="B84">
        <v>9282</v>
      </c>
      <c r="C84" t="s">
        <v>575</v>
      </c>
      <c r="D84" t="s">
        <v>586</v>
      </c>
      <c r="E84" t="s">
        <v>984</v>
      </c>
      <c r="F84">
        <v>75</v>
      </c>
      <c r="H84">
        <v>100</v>
      </c>
      <c r="I84">
        <v>75</v>
      </c>
      <c r="J84">
        <v>20</v>
      </c>
      <c r="M84" t="s">
        <v>3801</v>
      </c>
      <c r="N84">
        <v>5</v>
      </c>
    </row>
    <row r="85" spans="1:16" x14ac:dyDescent="0.3">
      <c r="A85" t="s">
        <v>3429</v>
      </c>
      <c r="B85">
        <v>207315</v>
      </c>
      <c r="C85" t="s">
        <v>839</v>
      </c>
      <c r="D85" t="s">
        <v>852</v>
      </c>
      <c r="E85" t="s">
        <v>985</v>
      </c>
      <c r="F85">
        <v>75</v>
      </c>
      <c r="H85">
        <v>100</v>
      </c>
      <c r="J85">
        <v>75</v>
      </c>
      <c r="L85">
        <v>25</v>
      </c>
    </row>
    <row r="86" spans="1:16" x14ac:dyDescent="0.3">
      <c r="A86" t="s">
        <v>1204</v>
      </c>
      <c r="B86">
        <v>251682</v>
      </c>
      <c r="C86" t="s">
        <v>424</v>
      </c>
      <c r="D86" t="s">
        <v>433</v>
      </c>
      <c r="E86" t="s">
        <v>984</v>
      </c>
      <c r="F86">
        <v>75</v>
      </c>
      <c r="H86">
        <v>100</v>
      </c>
      <c r="I86">
        <v>75</v>
      </c>
      <c r="L86">
        <v>25</v>
      </c>
    </row>
    <row r="87" spans="1:16" x14ac:dyDescent="0.3">
      <c r="A87" t="s">
        <v>3473</v>
      </c>
      <c r="B87">
        <v>1953</v>
      </c>
      <c r="C87" t="s">
        <v>189</v>
      </c>
      <c r="D87" t="s">
        <v>195</v>
      </c>
      <c r="E87" t="s">
        <v>985</v>
      </c>
      <c r="F87">
        <v>75</v>
      </c>
      <c r="H87">
        <v>100</v>
      </c>
      <c r="J87">
        <v>75</v>
      </c>
      <c r="K87">
        <v>25</v>
      </c>
    </row>
    <row r="88" spans="1:16" x14ac:dyDescent="0.3">
      <c r="A88" t="s">
        <v>2112</v>
      </c>
      <c r="B88">
        <v>136099</v>
      </c>
      <c r="C88" t="s">
        <v>297</v>
      </c>
      <c r="D88" t="s">
        <v>305</v>
      </c>
      <c r="E88" t="s">
        <v>985</v>
      </c>
      <c r="F88">
        <v>75</v>
      </c>
      <c r="H88">
        <v>100</v>
      </c>
      <c r="I88">
        <v>5</v>
      </c>
      <c r="J88">
        <v>75</v>
      </c>
      <c r="K88">
        <v>20</v>
      </c>
    </row>
    <row r="89" spans="1:16" x14ac:dyDescent="0.3">
      <c r="A89" t="s">
        <v>2131</v>
      </c>
      <c r="B89">
        <v>166181</v>
      </c>
      <c r="C89" t="s">
        <v>342</v>
      </c>
      <c r="D89" t="s">
        <v>25</v>
      </c>
      <c r="E89" t="s">
        <v>984</v>
      </c>
      <c r="F89">
        <v>75</v>
      </c>
      <c r="H89">
        <v>100</v>
      </c>
      <c r="I89">
        <v>75</v>
      </c>
      <c r="J89">
        <v>5</v>
      </c>
      <c r="K89">
        <v>20</v>
      </c>
    </row>
    <row r="90" spans="1:16" x14ac:dyDescent="0.3">
      <c r="A90" t="s">
        <v>2919</v>
      </c>
      <c r="B90">
        <v>10720</v>
      </c>
      <c r="C90" t="s">
        <v>297</v>
      </c>
      <c r="D90" t="s">
        <v>302</v>
      </c>
      <c r="E90" t="s">
        <v>984</v>
      </c>
      <c r="F90">
        <v>75</v>
      </c>
      <c r="H90">
        <v>100</v>
      </c>
      <c r="I90">
        <v>75</v>
      </c>
      <c r="J90">
        <v>10</v>
      </c>
      <c r="K90">
        <v>15</v>
      </c>
    </row>
    <row r="91" spans="1:16" x14ac:dyDescent="0.3">
      <c r="A91" t="s">
        <v>3283</v>
      </c>
      <c r="B91">
        <v>100613</v>
      </c>
      <c r="C91" t="s">
        <v>297</v>
      </c>
      <c r="D91" t="s">
        <v>313</v>
      </c>
      <c r="E91" t="s">
        <v>985</v>
      </c>
      <c r="F91">
        <v>75</v>
      </c>
      <c r="H91">
        <v>100</v>
      </c>
      <c r="I91">
        <v>25</v>
      </c>
      <c r="J91">
        <v>75</v>
      </c>
    </row>
    <row r="92" spans="1:16" x14ac:dyDescent="0.3">
      <c r="A92" t="s">
        <v>1815</v>
      </c>
      <c r="B92">
        <v>52680</v>
      </c>
      <c r="C92" t="s">
        <v>839</v>
      </c>
      <c r="D92" t="s">
        <v>842</v>
      </c>
      <c r="E92" t="s">
        <v>985</v>
      </c>
      <c r="F92">
        <v>75</v>
      </c>
      <c r="H92">
        <v>100</v>
      </c>
      <c r="I92">
        <v>25</v>
      </c>
      <c r="J92">
        <v>75</v>
      </c>
    </row>
    <row r="93" spans="1:16" x14ac:dyDescent="0.3">
      <c r="A93" t="s">
        <v>2096</v>
      </c>
      <c r="B93">
        <v>171000</v>
      </c>
      <c r="C93" t="s">
        <v>944</v>
      </c>
      <c r="D93" t="s">
        <v>949</v>
      </c>
      <c r="E93" t="s">
        <v>985</v>
      </c>
      <c r="F93">
        <v>75</v>
      </c>
      <c r="H93">
        <v>100</v>
      </c>
      <c r="I93">
        <v>25</v>
      </c>
      <c r="J93">
        <v>75</v>
      </c>
    </row>
    <row r="94" spans="1:16" x14ac:dyDescent="0.3">
      <c r="A94" t="s">
        <v>2972</v>
      </c>
      <c r="B94">
        <v>6264</v>
      </c>
      <c r="C94" t="s">
        <v>265</v>
      </c>
      <c r="D94" t="s">
        <v>60</v>
      </c>
      <c r="E94" t="s">
        <v>984</v>
      </c>
      <c r="F94">
        <v>75</v>
      </c>
      <c r="H94">
        <v>100</v>
      </c>
      <c r="I94">
        <v>75</v>
      </c>
      <c r="J94">
        <v>25</v>
      </c>
    </row>
    <row r="95" spans="1:16" x14ac:dyDescent="0.3">
      <c r="A95" t="s">
        <v>2584</v>
      </c>
      <c r="B95">
        <v>117235</v>
      </c>
      <c r="C95" t="s">
        <v>548</v>
      </c>
      <c r="D95" t="s">
        <v>25</v>
      </c>
      <c r="E95" t="s">
        <v>984</v>
      </c>
      <c r="F95">
        <v>75</v>
      </c>
      <c r="H95">
        <v>100</v>
      </c>
      <c r="I95">
        <v>75</v>
      </c>
      <c r="J95">
        <v>25</v>
      </c>
    </row>
    <row r="96" spans="1:16" x14ac:dyDescent="0.3">
      <c r="A96" t="s">
        <v>2926</v>
      </c>
      <c r="B96">
        <v>12257</v>
      </c>
      <c r="C96" t="s">
        <v>525</v>
      </c>
      <c r="D96" t="s">
        <v>533</v>
      </c>
      <c r="E96" t="s">
        <v>984</v>
      </c>
      <c r="F96">
        <v>75</v>
      </c>
      <c r="H96">
        <v>100</v>
      </c>
      <c r="I96">
        <v>75</v>
      </c>
      <c r="J96">
        <v>25</v>
      </c>
    </row>
    <row r="97" spans="1:16" x14ac:dyDescent="0.3">
      <c r="A97" t="s">
        <v>1642</v>
      </c>
      <c r="B97">
        <v>740069</v>
      </c>
      <c r="C97" t="s">
        <v>455</v>
      </c>
      <c r="D97" t="s">
        <v>460</v>
      </c>
      <c r="E97" t="s">
        <v>984</v>
      </c>
      <c r="F97">
        <v>76</v>
      </c>
      <c r="H97">
        <v>100</v>
      </c>
      <c r="I97">
        <v>76</v>
      </c>
      <c r="J97">
        <v>15</v>
      </c>
      <c r="K97">
        <v>1</v>
      </c>
      <c r="L97">
        <v>5</v>
      </c>
      <c r="N97">
        <v>3</v>
      </c>
    </row>
    <row r="98" spans="1:16" x14ac:dyDescent="0.3">
      <c r="A98" t="s">
        <v>1639</v>
      </c>
      <c r="B98">
        <v>514900</v>
      </c>
      <c r="C98" t="s">
        <v>455</v>
      </c>
      <c r="D98" t="s">
        <v>463</v>
      </c>
      <c r="E98" t="s">
        <v>984</v>
      </c>
      <c r="F98">
        <v>76</v>
      </c>
      <c r="H98">
        <v>100</v>
      </c>
      <c r="I98">
        <v>76</v>
      </c>
      <c r="J98">
        <v>15</v>
      </c>
      <c r="K98">
        <v>1</v>
      </c>
      <c r="L98">
        <v>5</v>
      </c>
      <c r="N98">
        <v>3</v>
      </c>
    </row>
    <row r="99" spans="1:16" x14ac:dyDescent="0.3">
      <c r="A99" t="s">
        <v>2133</v>
      </c>
      <c r="B99">
        <v>445421</v>
      </c>
      <c r="C99" t="s">
        <v>455</v>
      </c>
      <c r="D99" t="s">
        <v>472</v>
      </c>
      <c r="E99" t="s">
        <v>984</v>
      </c>
      <c r="F99">
        <v>76</v>
      </c>
      <c r="H99">
        <v>100</v>
      </c>
      <c r="I99">
        <v>76</v>
      </c>
      <c r="J99">
        <v>15</v>
      </c>
      <c r="K99">
        <v>1</v>
      </c>
      <c r="L99">
        <v>5</v>
      </c>
      <c r="N99">
        <v>3</v>
      </c>
    </row>
    <row r="100" spans="1:16" x14ac:dyDescent="0.3">
      <c r="A100" t="s">
        <v>1002</v>
      </c>
      <c r="B100">
        <v>276528</v>
      </c>
      <c r="C100" t="s">
        <v>455</v>
      </c>
      <c r="D100" t="s">
        <v>488</v>
      </c>
      <c r="E100" t="s">
        <v>984</v>
      </c>
      <c r="F100">
        <v>76</v>
      </c>
      <c r="H100">
        <v>100</v>
      </c>
      <c r="I100">
        <v>76</v>
      </c>
      <c r="J100">
        <v>15</v>
      </c>
      <c r="K100">
        <v>1</v>
      </c>
      <c r="L100">
        <v>5</v>
      </c>
      <c r="N100">
        <v>3</v>
      </c>
    </row>
    <row r="101" spans="1:16" x14ac:dyDescent="0.3">
      <c r="A101" t="s">
        <v>3556</v>
      </c>
      <c r="B101">
        <v>292616</v>
      </c>
      <c r="C101" t="s">
        <v>455</v>
      </c>
      <c r="D101" t="s">
        <v>494</v>
      </c>
      <c r="E101" t="s">
        <v>984</v>
      </c>
      <c r="F101">
        <v>76</v>
      </c>
      <c r="H101">
        <v>100</v>
      </c>
      <c r="I101">
        <v>76</v>
      </c>
      <c r="J101">
        <v>15</v>
      </c>
      <c r="K101">
        <v>1</v>
      </c>
      <c r="L101">
        <v>5</v>
      </c>
      <c r="N101">
        <v>3</v>
      </c>
    </row>
    <row r="102" spans="1:16" x14ac:dyDescent="0.3">
      <c r="A102" t="s">
        <v>2182</v>
      </c>
      <c r="B102">
        <v>16448</v>
      </c>
      <c r="C102" t="s">
        <v>793</v>
      </c>
      <c r="D102" t="s">
        <v>798</v>
      </c>
      <c r="E102" t="s">
        <v>3847</v>
      </c>
      <c r="F102">
        <v>80</v>
      </c>
      <c r="H102">
        <v>100</v>
      </c>
      <c r="M102" t="s">
        <v>3847</v>
      </c>
      <c r="N102">
        <v>80</v>
      </c>
      <c r="O102" t="s">
        <v>3844</v>
      </c>
      <c r="P102">
        <v>20</v>
      </c>
    </row>
    <row r="103" spans="1:16" x14ac:dyDescent="0.3">
      <c r="A103" t="s">
        <v>2258</v>
      </c>
      <c r="B103">
        <v>175940</v>
      </c>
      <c r="C103" t="s">
        <v>619</v>
      </c>
      <c r="D103" t="s">
        <v>626</v>
      </c>
      <c r="E103" t="s">
        <v>984</v>
      </c>
      <c r="F103">
        <v>80</v>
      </c>
      <c r="H103">
        <v>100</v>
      </c>
      <c r="I103">
        <v>80</v>
      </c>
      <c r="M103" t="s">
        <v>3850</v>
      </c>
      <c r="N103">
        <v>20</v>
      </c>
    </row>
    <row r="104" spans="1:16" x14ac:dyDescent="0.3">
      <c r="A104" t="s">
        <v>2169</v>
      </c>
      <c r="B104">
        <v>126775</v>
      </c>
      <c r="C104" t="s">
        <v>766</v>
      </c>
      <c r="D104" t="s">
        <v>773</v>
      </c>
      <c r="E104" t="s">
        <v>984</v>
      </c>
      <c r="F104">
        <v>80</v>
      </c>
      <c r="H104">
        <v>100</v>
      </c>
      <c r="I104">
        <v>80</v>
      </c>
      <c r="M104" t="s">
        <v>3850</v>
      </c>
      <c r="N104">
        <v>20</v>
      </c>
    </row>
    <row r="105" spans="1:16" x14ac:dyDescent="0.3">
      <c r="A105" t="s">
        <v>2932</v>
      </c>
      <c r="B105">
        <v>132432</v>
      </c>
      <c r="C105" t="s">
        <v>766</v>
      </c>
      <c r="D105" t="s">
        <v>785</v>
      </c>
      <c r="E105" t="s">
        <v>984</v>
      </c>
      <c r="F105">
        <v>80</v>
      </c>
      <c r="H105">
        <v>100</v>
      </c>
      <c r="I105">
        <v>80</v>
      </c>
      <c r="M105" t="s">
        <v>3850</v>
      </c>
      <c r="N105">
        <v>20</v>
      </c>
    </row>
    <row r="106" spans="1:16" x14ac:dyDescent="0.3">
      <c r="A106" t="s">
        <v>1468</v>
      </c>
      <c r="B106">
        <v>140664</v>
      </c>
      <c r="C106" t="s">
        <v>822</v>
      </c>
      <c r="D106" t="s">
        <v>829</v>
      </c>
      <c r="E106" t="s">
        <v>984</v>
      </c>
      <c r="F106">
        <v>80</v>
      </c>
      <c r="H106">
        <v>100</v>
      </c>
      <c r="I106">
        <v>80</v>
      </c>
      <c r="M106" t="s">
        <v>3801</v>
      </c>
      <c r="N106">
        <v>20</v>
      </c>
    </row>
    <row r="107" spans="1:16" x14ac:dyDescent="0.3">
      <c r="A107" t="s">
        <v>3440</v>
      </c>
      <c r="B107">
        <v>90308</v>
      </c>
      <c r="C107" t="s">
        <v>822</v>
      </c>
      <c r="D107" t="s">
        <v>837</v>
      </c>
      <c r="E107" t="s">
        <v>984</v>
      </c>
      <c r="F107">
        <v>80</v>
      </c>
      <c r="H107">
        <v>100</v>
      </c>
      <c r="I107">
        <v>80</v>
      </c>
      <c r="M107" t="s">
        <v>3801</v>
      </c>
      <c r="N107">
        <v>20</v>
      </c>
    </row>
    <row r="108" spans="1:16" x14ac:dyDescent="0.3">
      <c r="A108" t="s">
        <v>3527</v>
      </c>
      <c r="B108">
        <v>28972</v>
      </c>
      <c r="C108" t="s">
        <v>876</v>
      </c>
      <c r="D108" t="s">
        <v>890</v>
      </c>
      <c r="E108" t="s">
        <v>984</v>
      </c>
      <c r="F108">
        <v>80</v>
      </c>
      <c r="H108">
        <v>100</v>
      </c>
      <c r="I108">
        <v>80</v>
      </c>
      <c r="M108" t="s">
        <v>3801</v>
      </c>
      <c r="N108">
        <v>20</v>
      </c>
    </row>
    <row r="109" spans="1:16" x14ac:dyDescent="0.3">
      <c r="A109" t="s">
        <v>1481</v>
      </c>
      <c r="B109">
        <v>48581</v>
      </c>
      <c r="C109" t="s">
        <v>914</v>
      </c>
      <c r="D109" t="s">
        <v>916</v>
      </c>
      <c r="E109" t="s">
        <v>984</v>
      </c>
      <c r="F109">
        <v>80</v>
      </c>
      <c r="H109">
        <v>100</v>
      </c>
      <c r="I109">
        <v>80</v>
      </c>
      <c r="M109" t="s">
        <v>3844</v>
      </c>
      <c r="N109">
        <v>20</v>
      </c>
    </row>
    <row r="110" spans="1:16" x14ac:dyDescent="0.3">
      <c r="A110" t="s">
        <v>3346</v>
      </c>
      <c r="B110">
        <v>13457</v>
      </c>
      <c r="C110" t="s">
        <v>914</v>
      </c>
      <c r="D110" t="s">
        <v>929</v>
      </c>
      <c r="E110" t="s">
        <v>984</v>
      </c>
      <c r="F110">
        <v>80</v>
      </c>
      <c r="H110">
        <v>100</v>
      </c>
      <c r="I110">
        <v>80</v>
      </c>
      <c r="M110" t="s">
        <v>3800</v>
      </c>
      <c r="N110">
        <v>20</v>
      </c>
    </row>
    <row r="111" spans="1:16" x14ac:dyDescent="0.3">
      <c r="A111" t="s">
        <v>3370</v>
      </c>
      <c r="B111">
        <v>16400</v>
      </c>
      <c r="C111" t="s">
        <v>3</v>
      </c>
      <c r="D111" t="s">
        <v>16</v>
      </c>
      <c r="E111" t="s">
        <v>984</v>
      </c>
      <c r="F111">
        <v>80</v>
      </c>
      <c r="H111">
        <v>100</v>
      </c>
      <c r="I111">
        <v>80</v>
      </c>
      <c r="J111">
        <v>10</v>
      </c>
      <c r="M111" t="s">
        <v>3801</v>
      </c>
      <c r="N111">
        <v>10</v>
      </c>
    </row>
    <row r="112" spans="1:16" x14ac:dyDescent="0.3">
      <c r="A112" t="s">
        <v>1372</v>
      </c>
      <c r="B112">
        <v>29929</v>
      </c>
      <c r="C112" t="s">
        <v>265</v>
      </c>
      <c r="D112" t="s">
        <v>266</v>
      </c>
      <c r="E112" t="s">
        <v>984</v>
      </c>
      <c r="F112">
        <v>80</v>
      </c>
      <c r="H112">
        <v>100</v>
      </c>
      <c r="I112">
        <v>80</v>
      </c>
      <c r="J112">
        <v>10</v>
      </c>
      <c r="M112" t="s">
        <v>3801</v>
      </c>
      <c r="N112">
        <v>10</v>
      </c>
    </row>
    <row r="113" spans="1:16" x14ac:dyDescent="0.3">
      <c r="A113" t="s">
        <v>2973</v>
      </c>
      <c r="B113">
        <v>299061</v>
      </c>
      <c r="C113" t="s">
        <v>265</v>
      </c>
      <c r="D113" t="s">
        <v>25</v>
      </c>
      <c r="E113" t="s">
        <v>984</v>
      </c>
      <c r="F113">
        <v>80</v>
      </c>
      <c r="H113">
        <v>100</v>
      </c>
      <c r="I113">
        <v>80</v>
      </c>
      <c r="J113">
        <v>10</v>
      </c>
      <c r="M113" t="s">
        <v>3801</v>
      </c>
      <c r="N113">
        <v>10</v>
      </c>
    </row>
    <row r="114" spans="1:16" x14ac:dyDescent="0.3">
      <c r="A114" t="s">
        <v>2533</v>
      </c>
      <c r="B114">
        <v>84907</v>
      </c>
      <c r="C114" t="s">
        <v>223</v>
      </c>
      <c r="D114" t="s">
        <v>230</v>
      </c>
      <c r="E114" t="s">
        <v>984</v>
      </c>
      <c r="F114">
        <v>80</v>
      </c>
      <c r="H114">
        <v>100</v>
      </c>
      <c r="I114">
        <v>80</v>
      </c>
      <c r="M114" t="s">
        <v>3843</v>
      </c>
      <c r="N114">
        <v>10</v>
      </c>
      <c r="O114" t="s">
        <v>3850</v>
      </c>
      <c r="P114">
        <v>10</v>
      </c>
    </row>
    <row r="115" spans="1:16" x14ac:dyDescent="0.3">
      <c r="A115" t="s">
        <v>1619</v>
      </c>
      <c r="B115">
        <v>92180</v>
      </c>
      <c r="C115" t="s">
        <v>241</v>
      </c>
      <c r="D115" t="s">
        <v>244</v>
      </c>
      <c r="E115" t="s">
        <v>984</v>
      </c>
      <c r="F115">
        <v>80</v>
      </c>
      <c r="H115">
        <v>100</v>
      </c>
      <c r="I115">
        <v>80</v>
      </c>
      <c r="M115" t="s">
        <v>3798</v>
      </c>
      <c r="N115">
        <v>10</v>
      </c>
      <c r="O115" t="s">
        <v>3801</v>
      </c>
      <c r="P115">
        <v>10</v>
      </c>
    </row>
    <row r="116" spans="1:16" x14ac:dyDescent="0.3">
      <c r="A116" t="s">
        <v>1676</v>
      </c>
      <c r="B116">
        <v>594350</v>
      </c>
      <c r="C116" t="s">
        <v>455</v>
      </c>
      <c r="D116" t="s">
        <v>461</v>
      </c>
      <c r="E116" t="s">
        <v>984</v>
      </c>
      <c r="F116">
        <v>80</v>
      </c>
      <c r="H116">
        <v>100</v>
      </c>
      <c r="I116">
        <v>80</v>
      </c>
      <c r="J116">
        <v>15</v>
      </c>
      <c r="K116">
        <v>1</v>
      </c>
      <c r="L116">
        <v>1</v>
      </c>
      <c r="N116">
        <v>3</v>
      </c>
    </row>
    <row r="117" spans="1:16" x14ac:dyDescent="0.3">
      <c r="A117" t="s">
        <v>1682</v>
      </c>
      <c r="B117">
        <v>226685</v>
      </c>
      <c r="C117" t="s">
        <v>455</v>
      </c>
      <c r="D117" t="s">
        <v>462</v>
      </c>
      <c r="E117" t="s">
        <v>984</v>
      </c>
      <c r="F117">
        <v>80</v>
      </c>
      <c r="H117">
        <v>100</v>
      </c>
      <c r="I117">
        <v>80</v>
      </c>
      <c r="J117">
        <v>15</v>
      </c>
      <c r="K117">
        <v>1</v>
      </c>
      <c r="L117">
        <v>1</v>
      </c>
      <c r="N117">
        <v>3</v>
      </c>
    </row>
    <row r="118" spans="1:16" x14ac:dyDescent="0.3">
      <c r="A118" t="s">
        <v>1725</v>
      </c>
      <c r="B118">
        <v>275314</v>
      </c>
      <c r="C118" t="s">
        <v>455</v>
      </c>
      <c r="D118" t="s">
        <v>464</v>
      </c>
      <c r="E118" t="s">
        <v>984</v>
      </c>
      <c r="F118">
        <v>80</v>
      </c>
      <c r="H118">
        <v>100</v>
      </c>
      <c r="I118">
        <v>80</v>
      </c>
      <c r="J118">
        <v>15</v>
      </c>
      <c r="K118">
        <v>1</v>
      </c>
      <c r="L118">
        <v>1</v>
      </c>
      <c r="N118">
        <v>3</v>
      </c>
    </row>
    <row r="119" spans="1:16" x14ac:dyDescent="0.3">
      <c r="A119" t="s">
        <v>1761</v>
      </c>
      <c r="B119">
        <v>412835</v>
      </c>
      <c r="C119" t="s">
        <v>455</v>
      </c>
      <c r="D119" t="s">
        <v>467</v>
      </c>
      <c r="E119" t="s">
        <v>984</v>
      </c>
      <c r="F119">
        <v>80</v>
      </c>
      <c r="H119">
        <v>100</v>
      </c>
      <c r="I119">
        <v>80</v>
      </c>
      <c r="J119">
        <v>15</v>
      </c>
      <c r="K119">
        <v>1</v>
      </c>
      <c r="L119">
        <v>1</v>
      </c>
      <c r="N119">
        <v>3</v>
      </c>
    </row>
    <row r="120" spans="1:16" x14ac:dyDescent="0.3">
      <c r="A120" t="s">
        <v>2317</v>
      </c>
      <c r="B120">
        <v>282692</v>
      </c>
      <c r="C120" t="s">
        <v>455</v>
      </c>
      <c r="D120" t="s">
        <v>477</v>
      </c>
      <c r="E120" t="s">
        <v>984</v>
      </c>
      <c r="F120">
        <v>80</v>
      </c>
      <c r="H120">
        <v>100</v>
      </c>
      <c r="I120">
        <v>80</v>
      </c>
      <c r="J120">
        <v>15</v>
      </c>
      <c r="K120">
        <v>1</v>
      </c>
      <c r="L120">
        <v>1</v>
      </c>
      <c r="N120">
        <v>3</v>
      </c>
    </row>
    <row r="121" spans="1:16" x14ac:dyDescent="0.3">
      <c r="A121" t="s">
        <v>2481</v>
      </c>
      <c r="B121">
        <v>455943</v>
      </c>
      <c r="C121" t="s">
        <v>455</v>
      </c>
      <c r="D121" t="s">
        <v>479</v>
      </c>
      <c r="E121" t="s">
        <v>984</v>
      </c>
      <c r="F121">
        <v>80</v>
      </c>
      <c r="H121">
        <v>100</v>
      </c>
      <c r="I121">
        <v>80</v>
      </c>
      <c r="J121">
        <v>15</v>
      </c>
      <c r="K121">
        <v>1</v>
      </c>
      <c r="L121">
        <v>1</v>
      </c>
      <c r="N121">
        <v>3</v>
      </c>
    </row>
    <row r="122" spans="1:16" x14ac:dyDescent="0.3">
      <c r="A122" t="s">
        <v>3170</v>
      </c>
      <c r="B122">
        <v>350454</v>
      </c>
      <c r="C122" t="s">
        <v>455</v>
      </c>
      <c r="D122" t="s">
        <v>485</v>
      </c>
      <c r="E122" t="s">
        <v>984</v>
      </c>
      <c r="F122">
        <v>80</v>
      </c>
      <c r="H122">
        <v>100</v>
      </c>
      <c r="I122">
        <v>80</v>
      </c>
      <c r="J122">
        <v>15</v>
      </c>
      <c r="K122">
        <v>1</v>
      </c>
      <c r="L122">
        <v>1</v>
      </c>
      <c r="N122">
        <v>3</v>
      </c>
    </row>
    <row r="123" spans="1:16" x14ac:dyDescent="0.3">
      <c r="A123" t="s">
        <v>1862</v>
      </c>
      <c r="B123">
        <v>90440</v>
      </c>
      <c r="C123" t="s">
        <v>839</v>
      </c>
      <c r="D123" t="s">
        <v>843</v>
      </c>
      <c r="E123" t="s">
        <v>987</v>
      </c>
      <c r="F123">
        <v>80</v>
      </c>
      <c r="H123">
        <v>100</v>
      </c>
      <c r="J123">
        <v>20</v>
      </c>
      <c r="L123">
        <v>80</v>
      </c>
    </row>
    <row r="124" spans="1:16" x14ac:dyDescent="0.3">
      <c r="A124" t="s">
        <v>2668</v>
      </c>
      <c r="B124">
        <v>267151</v>
      </c>
      <c r="C124" t="s">
        <v>708</v>
      </c>
      <c r="D124" t="s">
        <v>712</v>
      </c>
      <c r="E124" t="s">
        <v>985</v>
      </c>
      <c r="F124">
        <v>80</v>
      </c>
      <c r="H124">
        <v>100</v>
      </c>
      <c r="J124">
        <v>80</v>
      </c>
      <c r="L124">
        <v>20</v>
      </c>
    </row>
    <row r="125" spans="1:16" x14ac:dyDescent="0.3">
      <c r="A125" t="s">
        <v>2853</v>
      </c>
      <c r="B125">
        <v>13740</v>
      </c>
      <c r="C125" t="s">
        <v>708</v>
      </c>
      <c r="D125" t="s">
        <v>716</v>
      </c>
      <c r="E125" t="s">
        <v>985</v>
      </c>
      <c r="F125">
        <v>80</v>
      </c>
      <c r="H125">
        <v>100</v>
      </c>
      <c r="J125">
        <v>80</v>
      </c>
      <c r="L125">
        <v>20</v>
      </c>
    </row>
    <row r="126" spans="1:16" x14ac:dyDescent="0.3">
      <c r="A126" t="s">
        <v>2712</v>
      </c>
      <c r="B126">
        <v>60128</v>
      </c>
      <c r="C126" t="s">
        <v>173</v>
      </c>
      <c r="D126" t="s">
        <v>177</v>
      </c>
      <c r="E126" t="s">
        <v>985</v>
      </c>
      <c r="F126">
        <v>80</v>
      </c>
      <c r="H126">
        <v>100</v>
      </c>
      <c r="J126">
        <v>80</v>
      </c>
      <c r="L126">
        <v>20</v>
      </c>
    </row>
    <row r="127" spans="1:16" x14ac:dyDescent="0.3">
      <c r="A127" t="s">
        <v>2356</v>
      </c>
      <c r="B127">
        <v>42218</v>
      </c>
      <c r="C127" t="s">
        <v>839</v>
      </c>
      <c r="D127" t="s">
        <v>848</v>
      </c>
      <c r="E127" t="s">
        <v>985</v>
      </c>
      <c r="F127">
        <v>80</v>
      </c>
      <c r="H127">
        <v>100</v>
      </c>
      <c r="J127">
        <v>80</v>
      </c>
      <c r="K127">
        <v>10</v>
      </c>
      <c r="L127">
        <v>10</v>
      </c>
    </row>
    <row r="128" spans="1:16" x14ac:dyDescent="0.3">
      <c r="A128" t="s">
        <v>2654</v>
      </c>
      <c r="B128">
        <v>121028</v>
      </c>
      <c r="C128" t="s">
        <v>424</v>
      </c>
      <c r="D128" t="s">
        <v>434</v>
      </c>
      <c r="E128" t="s">
        <v>984</v>
      </c>
      <c r="F128">
        <v>80</v>
      </c>
      <c r="H128">
        <v>100</v>
      </c>
      <c r="I128">
        <v>80</v>
      </c>
      <c r="J128">
        <v>10</v>
      </c>
      <c r="L128">
        <v>10</v>
      </c>
    </row>
    <row r="129" spans="1:11" x14ac:dyDescent="0.3">
      <c r="A129" t="s">
        <v>3371</v>
      </c>
      <c r="B129">
        <v>40794</v>
      </c>
      <c r="C129" t="s">
        <v>932</v>
      </c>
      <c r="D129" t="s">
        <v>25</v>
      </c>
      <c r="E129" t="s">
        <v>986</v>
      </c>
      <c r="F129">
        <v>80</v>
      </c>
      <c r="G129" t="s">
        <v>3849</v>
      </c>
      <c r="H129">
        <v>100</v>
      </c>
      <c r="J129">
        <v>20</v>
      </c>
      <c r="K129">
        <v>80</v>
      </c>
    </row>
    <row r="130" spans="1:11" x14ac:dyDescent="0.3">
      <c r="A130" t="s">
        <v>1281</v>
      </c>
      <c r="B130">
        <v>8041</v>
      </c>
      <c r="C130" t="s">
        <v>189</v>
      </c>
      <c r="D130" t="s">
        <v>190</v>
      </c>
      <c r="E130" t="s">
        <v>985</v>
      </c>
      <c r="F130">
        <v>80</v>
      </c>
      <c r="H130">
        <v>100</v>
      </c>
      <c r="J130">
        <v>80</v>
      </c>
      <c r="K130">
        <v>20</v>
      </c>
    </row>
    <row r="131" spans="1:11" x14ac:dyDescent="0.3">
      <c r="A131" t="s">
        <v>2739</v>
      </c>
      <c r="B131">
        <v>34357</v>
      </c>
      <c r="C131" t="s">
        <v>297</v>
      </c>
      <c r="D131" t="s">
        <v>310</v>
      </c>
      <c r="E131" t="s">
        <v>985</v>
      </c>
      <c r="F131">
        <v>80</v>
      </c>
      <c r="H131">
        <v>100</v>
      </c>
      <c r="J131">
        <v>80</v>
      </c>
      <c r="K131">
        <v>20</v>
      </c>
    </row>
    <row r="132" spans="1:11" x14ac:dyDescent="0.3">
      <c r="A132" t="s">
        <v>2543</v>
      </c>
      <c r="B132">
        <v>28401</v>
      </c>
      <c r="C132" t="s">
        <v>331</v>
      </c>
      <c r="D132" t="s">
        <v>336</v>
      </c>
      <c r="E132" t="s">
        <v>985</v>
      </c>
      <c r="F132">
        <v>80</v>
      </c>
      <c r="H132">
        <v>100</v>
      </c>
      <c r="J132">
        <v>80</v>
      </c>
      <c r="K132">
        <v>20</v>
      </c>
    </row>
    <row r="133" spans="1:11" x14ac:dyDescent="0.3">
      <c r="A133" t="s">
        <v>2985</v>
      </c>
      <c r="B133">
        <v>2492</v>
      </c>
      <c r="C133" t="s">
        <v>342</v>
      </c>
      <c r="D133" t="s">
        <v>347</v>
      </c>
      <c r="E133" t="s">
        <v>984</v>
      </c>
      <c r="F133">
        <v>80</v>
      </c>
      <c r="H133">
        <v>100</v>
      </c>
      <c r="I133">
        <v>80</v>
      </c>
      <c r="K133">
        <v>20</v>
      </c>
    </row>
    <row r="134" spans="1:11" x14ac:dyDescent="0.3">
      <c r="A134" t="s">
        <v>2824</v>
      </c>
      <c r="B134">
        <v>7193</v>
      </c>
      <c r="C134" t="s">
        <v>932</v>
      </c>
      <c r="D134" t="s">
        <v>935</v>
      </c>
      <c r="E134" t="s">
        <v>985</v>
      </c>
      <c r="F134">
        <v>80</v>
      </c>
      <c r="H134">
        <v>100</v>
      </c>
      <c r="I134">
        <v>10</v>
      </c>
      <c r="J134">
        <v>80</v>
      </c>
      <c r="K134">
        <v>10</v>
      </c>
    </row>
    <row r="135" spans="1:11" x14ac:dyDescent="0.3">
      <c r="A135" t="s">
        <v>2624</v>
      </c>
      <c r="B135">
        <v>7363</v>
      </c>
      <c r="C135" t="s">
        <v>342</v>
      </c>
      <c r="D135" t="s">
        <v>345</v>
      </c>
      <c r="E135" t="s">
        <v>984</v>
      </c>
      <c r="F135">
        <v>80</v>
      </c>
      <c r="H135">
        <v>100</v>
      </c>
      <c r="I135">
        <v>80</v>
      </c>
      <c r="J135">
        <v>10</v>
      </c>
      <c r="K135">
        <v>10</v>
      </c>
    </row>
    <row r="136" spans="1:11" x14ac:dyDescent="0.3">
      <c r="A136" t="s">
        <v>1288</v>
      </c>
      <c r="B136">
        <v>316140</v>
      </c>
      <c r="C136" t="s">
        <v>19</v>
      </c>
      <c r="D136" t="s">
        <v>25</v>
      </c>
      <c r="E136" t="s">
        <v>985</v>
      </c>
      <c r="F136">
        <v>80</v>
      </c>
      <c r="H136">
        <v>100</v>
      </c>
      <c r="I136">
        <v>20</v>
      </c>
      <c r="J136">
        <v>80</v>
      </c>
    </row>
    <row r="137" spans="1:11" x14ac:dyDescent="0.3">
      <c r="A137" t="s">
        <v>3090</v>
      </c>
      <c r="B137">
        <v>15947</v>
      </c>
      <c r="C137" t="s">
        <v>19</v>
      </c>
      <c r="D137" t="s">
        <v>27</v>
      </c>
      <c r="E137" t="s">
        <v>985</v>
      </c>
      <c r="F137">
        <v>80</v>
      </c>
      <c r="H137">
        <v>100</v>
      </c>
      <c r="I137">
        <v>20</v>
      </c>
      <c r="J137">
        <v>80</v>
      </c>
    </row>
    <row r="138" spans="1:11" x14ac:dyDescent="0.3">
      <c r="A138" t="s">
        <v>2062</v>
      </c>
      <c r="B138">
        <v>30288</v>
      </c>
      <c r="C138" t="s">
        <v>47</v>
      </c>
      <c r="D138" t="s">
        <v>50</v>
      </c>
      <c r="E138" t="s">
        <v>985</v>
      </c>
      <c r="F138">
        <v>80</v>
      </c>
      <c r="H138">
        <v>100</v>
      </c>
      <c r="I138">
        <v>20</v>
      </c>
      <c r="J138">
        <v>80</v>
      </c>
    </row>
    <row r="139" spans="1:11" x14ac:dyDescent="0.3">
      <c r="A139" t="s">
        <v>1852</v>
      </c>
      <c r="B139">
        <v>50677</v>
      </c>
      <c r="C139" t="s">
        <v>632</v>
      </c>
      <c r="D139" t="s">
        <v>640</v>
      </c>
      <c r="E139" t="s">
        <v>985</v>
      </c>
      <c r="F139">
        <v>80</v>
      </c>
      <c r="H139">
        <v>100</v>
      </c>
      <c r="I139">
        <v>20</v>
      </c>
      <c r="J139">
        <v>80</v>
      </c>
    </row>
    <row r="140" spans="1:11" x14ac:dyDescent="0.3">
      <c r="A140" t="s">
        <v>2506</v>
      </c>
      <c r="B140">
        <v>5571</v>
      </c>
      <c r="C140" t="s">
        <v>677</v>
      </c>
      <c r="D140" t="s">
        <v>291</v>
      </c>
      <c r="E140" t="s">
        <v>985</v>
      </c>
      <c r="F140">
        <v>80</v>
      </c>
      <c r="H140">
        <v>100</v>
      </c>
      <c r="I140">
        <v>20</v>
      </c>
      <c r="J140">
        <v>80</v>
      </c>
    </row>
    <row r="141" spans="1:11" x14ac:dyDescent="0.3">
      <c r="A141" t="s">
        <v>3055</v>
      </c>
      <c r="B141">
        <v>12492</v>
      </c>
      <c r="C141" t="s">
        <v>677</v>
      </c>
      <c r="D141" t="s">
        <v>687</v>
      </c>
      <c r="E141" t="s">
        <v>985</v>
      </c>
      <c r="F141">
        <v>80</v>
      </c>
      <c r="H141">
        <v>100</v>
      </c>
      <c r="I141">
        <v>20</v>
      </c>
      <c r="J141">
        <v>80</v>
      </c>
    </row>
    <row r="142" spans="1:11" x14ac:dyDescent="0.3">
      <c r="A142" t="s">
        <v>1834</v>
      </c>
      <c r="B142">
        <v>74591</v>
      </c>
      <c r="C142" t="s">
        <v>746</v>
      </c>
      <c r="D142" t="s">
        <v>747</v>
      </c>
      <c r="E142" t="s">
        <v>985</v>
      </c>
      <c r="F142">
        <v>80</v>
      </c>
      <c r="H142">
        <v>100</v>
      </c>
      <c r="I142">
        <v>20</v>
      </c>
      <c r="J142">
        <v>80</v>
      </c>
    </row>
    <row r="143" spans="1:11" x14ac:dyDescent="0.3">
      <c r="A143" t="s">
        <v>3286</v>
      </c>
      <c r="B143">
        <v>100961</v>
      </c>
      <c r="C143" t="s">
        <v>839</v>
      </c>
      <c r="D143" t="s">
        <v>851</v>
      </c>
      <c r="E143" t="s">
        <v>985</v>
      </c>
      <c r="F143">
        <v>80</v>
      </c>
      <c r="H143">
        <v>100</v>
      </c>
      <c r="I143">
        <v>20</v>
      </c>
      <c r="J143">
        <v>80</v>
      </c>
    </row>
    <row r="144" spans="1:11" x14ac:dyDescent="0.3">
      <c r="A144" t="s">
        <v>2028</v>
      </c>
      <c r="B144">
        <v>127819</v>
      </c>
      <c r="C144" t="s">
        <v>944</v>
      </c>
      <c r="D144" t="s">
        <v>156</v>
      </c>
      <c r="E144" t="s">
        <v>985</v>
      </c>
      <c r="F144">
        <v>80</v>
      </c>
      <c r="H144">
        <v>100</v>
      </c>
      <c r="I144">
        <v>20</v>
      </c>
      <c r="J144">
        <v>80</v>
      </c>
    </row>
    <row r="145" spans="1:14" x14ac:dyDescent="0.3">
      <c r="A145" t="s">
        <v>3367</v>
      </c>
      <c r="B145">
        <v>163301</v>
      </c>
      <c r="C145" t="s">
        <v>944</v>
      </c>
      <c r="D145" t="s">
        <v>955</v>
      </c>
      <c r="E145" t="s">
        <v>985</v>
      </c>
      <c r="F145">
        <v>80</v>
      </c>
      <c r="H145">
        <v>100</v>
      </c>
      <c r="I145">
        <v>20</v>
      </c>
      <c r="J145">
        <v>80</v>
      </c>
    </row>
    <row r="146" spans="1:14" x14ac:dyDescent="0.3">
      <c r="A146" t="s">
        <v>1686</v>
      </c>
      <c r="B146">
        <v>20521</v>
      </c>
      <c r="C146" t="s">
        <v>70</v>
      </c>
      <c r="D146" t="s">
        <v>74</v>
      </c>
      <c r="E146" t="s">
        <v>984</v>
      </c>
      <c r="F146">
        <v>80</v>
      </c>
      <c r="H146">
        <v>100</v>
      </c>
      <c r="I146">
        <v>80</v>
      </c>
      <c r="J146">
        <v>20</v>
      </c>
    </row>
    <row r="147" spans="1:14" x14ac:dyDescent="0.3">
      <c r="A147" t="s">
        <v>2617</v>
      </c>
      <c r="B147">
        <v>5906</v>
      </c>
      <c r="C147" t="s">
        <v>331</v>
      </c>
      <c r="D147" t="s">
        <v>337</v>
      </c>
      <c r="E147" t="s">
        <v>984</v>
      </c>
      <c r="F147">
        <v>80</v>
      </c>
      <c r="H147">
        <v>100</v>
      </c>
      <c r="I147">
        <v>80</v>
      </c>
      <c r="J147">
        <v>20</v>
      </c>
    </row>
    <row r="148" spans="1:14" x14ac:dyDescent="0.3">
      <c r="A148" t="s">
        <v>3063</v>
      </c>
      <c r="B148">
        <v>11269</v>
      </c>
      <c r="C148" t="s">
        <v>342</v>
      </c>
      <c r="D148" t="s">
        <v>348</v>
      </c>
      <c r="E148" t="s">
        <v>984</v>
      </c>
      <c r="F148">
        <v>80</v>
      </c>
      <c r="H148">
        <v>100</v>
      </c>
      <c r="I148">
        <v>80</v>
      </c>
      <c r="J148">
        <v>20</v>
      </c>
    </row>
    <row r="149" spans="1:14" x14ac:dyDescent="0.3">
      <c r="A149" t="s">
        <v>2443</v>
      </c>
      <c r="B149">
        <v>36519</v>
      </c>
      <c r="C149" t="s">
        <v>351</v>
      </c>
      <c r="D149" t="s">
        <v>356</v>
      </c>
      <c r="E149" t="s">
        <v>984</v>
      </c>
      <c r="F149">
        <v>80</v>
      </c>
      <c r="H149">
        <v>100</v>
      </c>
      <c r="I149">
        <v>80</v>
      </c>
      <c r="J149">
        <v>20</v>
      </c>
    </row>
    <row r="150" spans="1:14" x14ac:dyDescent="0.3">
      <c r="A150" t="s">
        <v>2719</v>
      </c>
      <c r="B150">
        <v>14204</v>
      </c>
      <c r="C150" t="s">
        <v>351</v>
      </c>
      <c r="D150" t="s">
        <v>360</v>
      </c>
      <c r="E150" t="s">
        <v>984</v>
      </c>
      <c r="F150">
        <v>80</v>
      </c>
      <c r="H150">
        <v>100</v>
      </c>
      <c r="I150">
        <v>80</v>
      </c>
      <c r="J150">
        <v>20</v>
      </c>
    </row>
    <row r="151" spans="1:14" x14ac:dyDescent="0.3">
      <c r="A151" t="s">
        <v>1479</v>
      </c>
      <c r="B151">
        <v>32933</v>
      </c>
      <c r="C151" t="s">
        <v>387</v>
      </c>
      <c r="D151" t="s">
        <v>388</v>
      </c>
      <c r="E151" t="s">
        <v>984</v>
      </c>
      <c r="F151">
        <v>80</v>
      </c>
      <c r="H151">
        <v>100</v>
      </c>
      <c r="I151">
        <v>80</v>
      </c>
      <c r="J151">
        <v>20</v>
      </c>
    </row>
    <row r="152" spans="1:14" x14ac:dyDescent="0.3">
      <c r="A152" t="s">
        <v>1501</v>
      </c>
      <c r="B152">
        <v>6869</v>
      </c>
      <c r="C152" t="s">
        <v>677</v>
      </c>
      <c r="D152" t="s">
        <v>680</v>
      </c>
      <c r="E152" t="s">
        <v>984</v>
      </c>
      <c r="F152">
        <v>80</v>
      </c>
      <c r="H152">
        <v>100</v>
      </c>
      <c r="I152">
        <v>80</v>
      </c>
      <c r="J152">
        <v>20</v>
      </c>
    </row>
    <row r="153" spans="1:14" x14ac:dyDescent="0.3">
      <c r="A153" t="s">
        <v>1709</v>
      </c>
      <c r="B153">
        <v>307478</v>
      </c>
      <c r="C153" t="s">
        <v>677</v>
      </c>
      <c r="D153" t="s">
        <v>681</v>
      </c>
      <c r="E153" t="s">
        <v>984</v>
      </c>
      <c r="F153">
        <v>80</v>
      </c>
      <c r="H153">
        <v>100</v>
      </c>
      <c r="I153">
        <v>80</v>
      </c>
      <c r="J153">
        <v>20</v>
      </c>
    </row>
    <row r="154" spans="1:14" x14ac:dyDescent="0.3">
      <c r="A154" t="s">
        <v>1975</v>
      </c>
      <c r="B154">
        <v>3705</v>
      </c>
      <c r="C154" t="s">
        <v>677</v>
      </c>
      <c r="D154" t="s">
        <v>684</v>
      </c>
      <c r="E154" t="s">
        <v>984</v>
      </c>
      <c r="F154">
        <v>80</v>
      </c>
      <c r="H154">
        <v>100</v>
      </c>
      <c r="I154">
        <v>80</v>
      </c>
      <c r="J154">
        <v>20</v>
      </c>
    </row>
    <row r="155" spans="1:14" x14ac:dyDescent="0.3">
      <c r="A155" t="s">
        <v>3475</v>
      </c>
      <c r="B155">
        <v>11984</v>
      </c>
      <c r="C155" t="s">
        <v>677</v>
      </c>
      <c r="D155" t="s">
        <v>688</v>
      </c>
      <c r="E155" t="s">
        <v>984</v>
      </c>
      <c r="F155">
        <v>80</v>
      </c>
      <c r="H155">
        <v>100</v>
      </c>
      <c r="I155">
        <v>80</v>
      </c>
      <c r="J155">
        <v>20</v>
      </c>
    </row>
    <row r="156" spans="1:14" x14ac:dyDescent="0.3">
      <c r="A156" t="s">
        <v>3487</v>
      </c>
      <c r="B156">
        <v>341654</v>
      </c>
      <c r="C156" t="s">
        <v>677</v>
      </c>
      <c r="D156" t="s">
        <v>689</v>
      </c>
      <c r="E156" t="s">
        <v>984</v>
      </c>
      <c r="F156">
        <v>80</v>
      </c>
      <c r="H156">
        <v>100</v>
      </c>
      <c r="I156">
        <v>80</v>
      </c>
      <c r="J156">
        <v>20</v>
      </c>
    </row>
    <row r="157" spans="1:14" x14ac:dyDescent="0.3">
      <c r="A157" t="s">
        <v>2051</v>
      </c>
      <c r="B157">
        <v>141307</v>
      </c>
      <c r="C157" t="s">
        <v>525</v>
      </c>
      <c r="D157" t="s">
        <v>531</v>
      </c>
      <c r="E157" t="s">
        <v>984</v>
      </c>
      <c r="F157">
        <v>80</v>
      </c>
      <c r="H157">
        <v>100</v>
      </c>
      <c r="I157">
        <v>80</v>
      </c>
      <c r="J157">
        <v>20</v>
      </c>
    </row>
    <row r="158" spans="1:14" x14ac:dyDescent="0.3">
      <c r="A158" t="s">
        <v>1490</v>
      </c>
      <c r="B158">
        <v>41672</v>
      </c>
      <c r="C158" t="s">
        <v>115</v>
      </c>
      <c r="D158" t="s">
        <v>25</v>
      </c>
      <c r="E158" t="s">
        <v>984</v>
      </c>
      <c r="F158">
        <v>80</v>
      </c>
      <c r="H158">
        <v>100</v>
      </c>
      <c r="I158">
        <v>80</v>
      </c>
      <c r="J158">
        <v>20</v>
      </c>
    </row>
    <row r="159" spans="1:14" x14ac:dyDescent="0.3">
      <c r="A159" t="s">
        <v>3383</v>
      </c>
      <c r="B159">
        <v>22699</v>
      </c>
      <c r="C159" t="s">
        <v>440</v>
      </c>
      <c r="D159" t="s">
        <v>443</v>
      </c>
      <c r="E159" t="s">
        <v>984</v>
      </c>
      <c r="F159">
        <v>80</v>
      </c>
      <c r="H159">
        <v>100</v>
      </c>
      <c r="I159">
        <v>80</v>
      </c>
      <c r="J159">
        <v>20</v>
      </c>
    </row>
    <row r="160" spans="1:14" x14ac:dyDescent="0.3">
      <c r="A160" t="s">
        <v>1511</v>
      </c>
      <c r="B160">
        <v>326452</v>
      </c>
      <c r="C160" t="s">
        <v>455</v>
      </c>
      <c r="D160" t="s">
        <v>457</v>
      </c>
      <c r="E160" t="s">
        <v>984</v>
      </c>
      <c r="F160">
        <v>81</v>
      </c>
      <c r="G160" t="s">
        <v>3856</v>
      </c>
      <c r="H160">
        <v>100</v>
      </c>
      <c r="I160">
        <v>81</v>
      </c>
      <c r="J160">
        <v>10</v>
      </c>
      <c r="K160">
        <v>1</v>
      </c>
      <c r="L160">
        <v>5</v>
      </c>
      <c r="N160">
        <v>3</v>
      </c>
    </row>
    <row r="161" spans="1:16" x14ac:dyDescent="0.3">
      <c r="A161" t="s">
        <v>3264</v>
      </c>
      <c r="B161">
        <v>358201</v>
      </c>
      <c r="C161" t="s">
        <v>455</v>
      </c>
      <c r="D161" t="s">
        <v>489</v>
      </c>
      <c r="E161" t="s">
        <v>984</v>
      </c>
      <c r="F161">
        <v>81</v>
      </c>
      <c r="H161">
        <v>100</v>
      </c>
      <c r="I161">
        <v>81</v>
      </c>
      <c r="J161">
        <v>10</v>
      </c>
      <c r="K161">
        <v>1</v>
      </c>
      <c r="L161">
        <v>5</v>
      </c>
      <c r="N161">
        <v>3</v>
      </c>
    </row>
    <row r="162" spans="1:16" x14ac:dyDescent="0.3">
      <c r="A162" t="s">
        <v>1734</v>
      </c>
      <c r="B162">
        <v>175190</v>
      </c>
      <c r="C162" t="s">
        <v>455</v>
      </c>
      <c r="D162" t="s">
        <v>465</v>
      </c>
      <c r="E162" t="s">
        <v>984</v>
      </c>
      <c r="F162">
        <v>81</v>
      </c>
      <c r="H162">
        <v>100</v>
      </c>
      <c r="I162">
        <v>81</v>
      </c>
      <c r="J162">
        <v>15</v>
      </c>
      <c r="K162">
        <v>1</v>
      </c>
      <c r="N162">
        <v>3</v>
      </c>
    </row>
    <row r="163" spans="1:16" x14ac:dyDescent="0.3">
      <c r="A163" t="s">
        <v>3235</v>
      </c>
      <c r="B163">
        <v>524452</v>
      </c>
      <c r="C163" t="s">
        <v>455</v>
      </c>
      <c r="D163" t="s">
        <v>493</v>
      </c>
      <c r="E163" t="s">
        <v>984</v>
      </c>
      <c r="F163">
        <v>84</v>
      </c>
      <c r="H163">
        <v>100</v>
      </c>
      <c r="I163">
        <v>84</v>
      </c>
      <c r="J163">
        <v>10</v>
      </c>
      <c r="K163">
        <v>1</v>
      </c>
      <c r="L163">
        <v>2</v>
      </c>
      <c r="N163">
        <v>3</v>
      </c>
    </row>
    <row r="164" spans="1:16" x14ac:dyDescent="0.3">
      <c r="A164" t="s">
        <v>1860</v>
      </c>
      <c r="B164">
        <v>158922</v>
      </c>
      <c r="C164" t="s">
        <v>3</v>
      </c>
      <c r="D164" t="s">
        <v>5</v>
      </c>
      <c r="E164" t="s">
        <v>984</v>
      </c>
      <c r="F164">
        <v>85</v>
      </c>
      <c r="H164">
        <v>100</v>
      </c>
      <c r="I164">
        <v>85</v>
      </c>
      <c r="J164">
        <v>5</v>
      </c>
      <c r="M164" t="s">
        <v>3801</v>
      </c>
      <c r="N164">
        <v>10</v>
      </c>
    </row>
    <row r="165" spans="1:16" x14ac:dyDescent="0.3">
      <c r="A165" t="s">
        <v>3375</v>
      </c>
      <c r="B165">
        <v>78129</v>
      </c>
      <c r="C165" t="s">
        <v>904</v>
      </c>
      <c r="D165" t="s">
        <v>912</v>
      </c>
      <c r="E165" t="s">
        <v>984</v>
      </c>
      <c r="F165">
        <v>85</v>
      </c>
      <c r="H165">
        <v>100</v>
      </c>
      <c r="I165">
        <v>85</v>
      </c>
      <c r="J165">
        <v>5</v>
      </c>
      <c r="M165" t="s">
        <v>3801</v>
      </c>
      <c r="N165">
        <v>10</v>
      </c>
    </row>
    <row r="166" spans="1:16" x14ac:dyDescent="0.3">
      <c r="A166" t="s">
        <v>2215</v>
      </c>
      <c r="B166">
        <v>120245</v>
      </c>
      <c r="C166" t="s">
        <v>223</v>
      </c>
      <c r="D166" t="s">
        <v>225</v>
      </c>
      <c r="E166" t="s">
        <v>984</v>
      </c>
      <c r="F166">
        <v>85</v>
      </c>
      <c r="H166">
        <v>100</v>
      </c>
      <c r="I166">
        <v>85</v>
      </c>
      <c r="M166" t="s">
        <v>3850</v>
      </c>
      <c r="N166">
        <v>10</v>
      </c>
      <c r="O166" t="s">
        <v>3798</v>
      </c>
      <c r="P166">
        <v>5</v>
      </c>
    </row>
    <row r="167" spans="1:16" x14ac:dyDescent="0.3">
      <c r="A167" t="s">
        <v>2642</v>
      </c>
      <c r="B167">
        <v>74109</v>
      </c>
      <c r="C167" t="s">
        <v>223</v>
      </c>
      <c r="D167" t="s">
        <v>232</v>
      </c>
      <c r="E167" t="s">
        <v>984</v>
      </c>
      <c r="F167">
        <v>85</v>
      </c>
      <c r="H167">
        <v>100</v>
      </c>
      <c r="I167">
        <v>85</v>
      </c>
      <c r="M167" t="s">
        <v>3850</v>
      </c>
      <c r="N167">
        <v>10</v>
      </c>
      <c r="O167" t="s">
        <v>3847</v>
      </c>
      <c r="P167">
        <v>5</v>
      </c>
    </row>
    <row r="168" spans="1:16" x14ac:dyDescent="0.3">
      <c r="A168" t="s">
        <v>2888</v>
      </c>
      <c r="B168">
        <v>102284</v>
      </c>
      <c r="C168" t="s">
        <v>223</v>
      </c>
      <c r="D168" t="s">
        <v>234</v>
      </c>
      <c r="E168" t="s">
        <v>984</v>
      </c>
      <c r="F168">
        <v>85</v>
      </c>
      <c r="H168">
        <v>100</v>
      </c>
      <c r="I168">
        <v>85</v>
      </c>
      <c r="M168" t="s">
        <v>3843</v>
      </c>
      <c r="N168">
        <v>10</v>
      </c>
      <c r="O168" t="s">
        <v>3850</v>
      </c>
      <c r="P168">
        <v>5</v>
      </c>
    </row>
    <row r="169" spans="1:16" x14ac:dyDescent="0.3">
      <c r="A169" t="s">
        <v>2433</v>
      </c>
      <c r="B169">
        <v>90153</v>
      </c>
      <c r="C169" t="s">
        <v>805</v>
      </c>
      <c r="D169" t="s">
        <v>812</v>
      </c>
      <c r="E169" t="s">
        <v>984</v>
      </c>
      <c r="F169">
        <v>85</v>
      </c>
      <c r="H169">
        <v>100</v>
      </c>
      <c r="I169">
        <v>85</v>
      </c>
      <c r="M169" t="s">
        <v>3801</v>
      </c>
      <c r="N169">
        <v>10</v>
      </c>
      <c r="O169" t="s">
        <v>3850</v>
      </c>
      <c r="P169">
        <v>5</v>
      </c>
    </row>
    <row r="170" spans="1:16" x14ac:dyDescent="0.3">
      <c r="A170" t="s">
        <v>3132</v>
      </c>
      <c r="B170">
        <v>44712</v>
      </c>
      <c r="C170" t="s">
        <v>805</v>
      </c>
      <c r="D170" t="s">
        <v>818</v>
      </c>
      <c r="E170" t="s">
        <v>984</v>
      </c>
      <c r="F170">
        <v>85</v>
      </c>
      <c r="H170">
        <v>100</v>
      </c>
      <c r="I170">
        <v>85</v>
      </c>
      <c r="M170" t="s">
        <v>3850</v>
      </c>
      <c r="N170">
        <v>10</v>
      </c>
      <c r="O170" t="s">
        <v>3847</v>
      </c>
      <c r="P170">
        <v>5</v>
      </c>
    </row>
    <row r="171" spans="1:16" x14ac:dyDescent="0.3">
      <c r="A171" t="s">
        <v>2093</v>
      </c>
      <c r="B171">
        <v>100382</v>
      </c>
      <c r="C171" t="s">
        <v>904</v>
      </c>
      <c r="D171" t="s">
        <v>908</v>
      </c>
      <c r="E171" t="s">
        <v>984</v>
      </c>
      <c r="F171">
        <v>85</v>
      </c>
      <c r="H171">
        <v>100</v>
      </c>
      <c r="I171">
        <v>85</v>
      </c>
      <c r="M171" t="s">
        <v>3801</v>
      </c>
      <c r="N171">
        <v>10</v>
      </c>
      <c r="O171" t="s">
        <v>3850</v>
      </c>
      <c r="P171">
        <v>5</v>
      </c>
    </row>
    <row r="172" spans="1:16" x14ac:dyDescent="0.3">
      <c r="A172" t="s">
        <v>2462</v>
      </c>
      <c r="B172">
        <v>38600</v>
      </c>
      <c r="C172" t="s">
        <v>956</v>
      </c>
      <c r="D172" t="s">
        <v>960</v>
      </c>
      <c r="E172" t="s">
        <v>984</v>
      </c>
      <c r="F172">
        <v>85</v>
      </c>
      <c r="H172">
        <v>100</v>
      </c>
      <c r="I172">
        <v>85</v>
      </c>
      <c r="M172" t="s">
        <v>3847</v>
      </c>
      <c r="N172">
        <v>10</v>
      </c>
      <c r="O172" t="s">
        <v>3850</v>
      </c>
      <c r="P172">
        <v>5</v>
      </c>
    </row>
    <row r="173" spans="1:16" x14ac:dyDescent="0.3">
      <c r="A173" t="s">
        <v>3457</v>
      </c>
      <c r="B173">
        <v>156732</v>
      </c>
      <c r="C173" t="s">
        <v>956</v>
      </c>
      <c r="D173" t="s">
        <v>25</v>
      </c>
      <c r="E173" t="s">
        <v>984</v>
      </c>
      <c r="F173">
        <v>85</v>
      </c>
      <c r="H173">
        <v>100</v>
      </c>
      <c r="I173">
        <v>85</v>
      </c>
      <c r="M173" t="s">
        <v>3847</v>
      </c>
      <c r="N173">
        <v>10</v>
      </c>
      <c r="O173" t="s">
        <v>3801</v>
      </c>
      <c r="P173">
        <v>5</v>
      </c>
    </row>
    <row r="174" spans="1:16" x14ac:dyDescent="0.3">
      <c r="A174" t="s">
        <v>2866</v>
      </c>
      <c r="B174">
        <v>200246</v>
      </c>
      <c r="C174" t="s">
        <v>746</v>
      </c>
      <c r="D174" t="s">
        <v>25</v>
      </c>
      <c r="E174" t="s">
        <v>985</v>
      </c>
      <c r="F174">
        <v>85</v>
      </c>
      <c r="H174">
        <v>100</v>
      </c>
      <c r="I174">
        <v>5</v>
      </c>
      <c r="J174">
        <v>85</v>
      </c>
      <c r="L174">
        <v>5</v>
      </c>
      <c r="M174" t="s">
        <v>3801</v>
      </c>
      <c r="N174">
        <v>5</v>
      </c>
    </row>
    <row r="175" spans="1:16" x14ac:dyDescent="0.3">
      <c r="A175" t="s">
        <v>3048</v>
      </c>
      <c r="B175">
        <v>128378</v>
      </c>
      <c r="C175" t="s">
        <v>70</v>
      </c>
      <c r="D175" t="s">
        <v>90</v>
      </c>
      <c r="E175" t="s">
        <v>984</v>
      </c>
      <c r="F175">
        <v>85</v>
      </c>
      <c r="H175">
        <v>100</v>
      </c>
      <c r="I175">
        <v>85</v>
      </c>
      <c r="J175">
        <v>10</v>
      </c>
      <c r="M175" t="s">
        <v>3814</v>
      </c>
      <c r="N175">
        <v>5</v>
      </c>
    </row>
    <row r="176" spans="1:16" x14ac:dyDescent="0.3">
      <c r="A176" t="s">
        <v>2830</v>
      </c>
      <c r="B176">
        <v>13840</v>
      </c>
      <c r="C176" t="s">
        <v>265</v>
      </c>
      <c r="D176" t="s">
        <v>272</v>
      </c>
      <c r="E176" t="s">
        <v>984</v>
      </c>
      <c r="F176">
        <v>85</v>
      </c>
      <c r="H176">
        <v>100</v>
      </c>
      <c r="I176">
        <v>85</v>
      </c>
      <c r="J176">
        <v>10</v>
      </c>
      <c r="M176" t="s">
        <v>3801</v>
      </c>
      <c r="N176">
        <v>5</v>
      </c>
    </row>
    <row r="177" spans="1:18" x14ac:dyDescent="0.3">
      <c r="A177" t="s">
        <v>3159</v>
      </c>
      <c r="B177">
        <v>32175</v>
      </c>
      <c r="C177" t="s">
        <v>962</v>
      </c>
      <c r="D177" t="s">
        <v>970</v>
      </c>
      <c r="E177" t="s">
        <v>984</v>
      </c>
      <c r="F177">
        <v>85</v>
      </c>
      <c r="H177">
        <v>100</v>
      </c>
      <c r="I177">
        <v>85</v>
      </c>
      <c r="J177">
        <v>10</v>
      </c>
      <c r="M177" t="s">
        <v>3801</v>
      </c>
      <c r="N177">
        <v>5</v>
      </c>
    </row>
    <row r="178" spans="1:18" x14ac:dyDescent="0.3">
      <c r="A178" t="s">
        <v>2304</v>
      </c>
      <c r="B178">
        <v>74871</v>
      </c>
      <c r="C178" t="s">
        <v>148</v>
      </c>
      <c r="D178" t="s">
        <v>159</v>
      </c>
      <c r="E178" t="s">
        <v>984</v>
      </c>
      <c r="F178">
        <v>85</v>
      </c>
      <c r="H178">
        <v>100</v>
      </c>
      <c r="I178">
        <v>85</v>
      </c>
      <c r="M178" t="s">
        <v>3811</v>
      </c>
      <c r="N178">
        <v>5</v>
      </c>
      <c r="O178" t="s">
        <v>3798</v>
      </c>
      <c r="P178">
        <v>5</v>
      </c>
      <c r="Q178" t="s">
        <v>3843</v>
      </c>
      <c r="R178">
        <v>5</v>
      </c>
    </row>
    <row r="179" spans="1:18" x14ac:dyDescent="0.3">
      <c r="A179" t="s">
        <v>2588</v>
      </c>
      <c r="B179">
        <v>136625</v>
      </c>
      <c r="C179" t="s">
        <v>619</v>
      </c>
      <c r="D179" t="s">
        <v>630</v>
      </c>
      <c r="E179" t="s">
        <v>984</v>
      </c>
      <c r="F179">
        <v>85</v>
      </c>
      <c r="H179">
        <v>100</v>
      </c>
      <c r="I179">
        <v>85</v>
      </c>
      <c r="M179" t="s">
        <v>3843</v>
      </c>
      <c r="N179">
        <v>5</v>
      </c>
      <c r="O179" t="s">
        <v>3850</v>
      </c>
      <c r="P179">
        <v>5</v>
      </c>
      <c r="Q179" t="s">
        <v>3847</v>
      </c>
      <c r="R179">
        <v>5</v>
      </c>
    </row>
    <row r="180" spans="1:18" x14ac:dyDescent="0.3">
      <c r="A180" t="s">
        <v>2677</v>
      </c>
      <c r="B180">
        <v>22882</v>
      </c>
      <c r="C180" t="s">
        <v>805</v>
      </c>
      <c r="D180" t="s">
        <v>816</v>
      </c>
      <c r="E180" t="s">
        <v>984</v>
      </c>
      <c r="F180">
        <v>85</v>
      </c>
      <c r="H180">
        <v>100</v>
      </c>
      <c r="I180">
        <v>85</v>
      </c>
      <c r="M180" t="s">
        <v>3850</v>
      </c>
      <c r="N180">
        <v>5</v>
      </c>
      <c r="O180" t="s">
        <v>3844</v>
      </c>
      <c r="P180">
        <v>5</v>
      </c>
      <c r="Q180" t="s">
        <v>3847</v>
      </c>
      <c r="R180">
        <v>5</v>
      </c>
    </row>
    <row r="181" spans="1:18" x14ac:dyDescent="0.3">
      <c r="A181" t="s">
        <v>1321</v>
      </c>
      <c r="B181">
        <v>40025</v>
      </c>
      <c r="C181" t="s">
        <v>314</v>
      </c>
      <c r="D181" t="s">
        <v>315</v>
      </c>
      <c r="E181" t="s">
        <v>984</v>
      </c>
      <c r="F181">
        <v>85</v>
      </c>
      <c r="H181">
        <v>100</v>
      </c>
      <c r="I181">
        <v>85</v>
      </c>
      <c r="M181" t="s">
        <v>3847</v>
      </c>
      <c r="N181">
        <v>5</v>
      </c>
      <c r="O181" t="s">
        <v>3850</v>
      </c>
      <c r="P181">
        <v>5</v>
      </c>
      <c r="Q181" t="s">
        <v>3812</v>
      </c>
      <c r="R181">
        <v>5</v>
      </c>
    </row>
    <row r="182" spans="1:18" x14ac:dyDescent="0.3">
      <c r="A182" t="s">
        <v>1536</v>
      </c>
      <c r="B182">
        <v>423127</v>
      </c>
      <c r="C182" t="s">
        <v>455</v>
      </c>
      <c r="D182" t="s">
        <v>458</v>
      </c>
      <c r="E182" t="s">
        <v>984</v>
      </c>
      <c r="F182">
        <v>85</v>
      </c>
      <c r="G182" t="s">
        <v>3857</v>
      </c>
      <c r="H182">
        <v>100</v>
      </c>
      <c r="I182">
        <v>85</v>
      </c>
      <c r="J182">
        <v>10</v>
      </c>
      <c r="K182">
        <v>1</v>
      </c>
      <c r="L182">
        <v>1</v>
      </c>
      <c r="N182">
        <v>3</v>
      </c>
    </row>
    <row r="183" spans="1:18" x14ac:dyDescent="0.3">
      <c r="A183" t="s">
        <v>2499</v>
      </c>
      <c r="B183">
        <v>483064</v>
      </c>
      <c r="C183" t="s">
        <v>455</v>
      </c>
      <c r="D183" t="s">
        <v>478</v>
      </c>
      <c r="E183" t="s">
        <v>984</v>
      </c>
      <c r="F183">
        <v>85</v>
      </c>
      <c r="H183">
        <v>100</v>
      </c>
      <c r="I183">
        <v>85</v>
      </c>
      <c r="J183">
        <v>10</v>
      </c>
      <c r="K183">
        <v>1</v>
      </c>
      <c r="L183">
        <v>1</v>
      </c>
      <c r="N183">
        <v>3</v>
      </c>
    </row>
    <row r="184" spans="1:18" x14ac:dyDescent="0.3">
      <c r="A184" t="s">
        <v>2586</v>
      </c>
      <c r="B184">
        <v>483418</v>
      </c>
      <c r="C184" t="s">
        <v>455</v>
      </c>
      <c r="D184" t="s">
        <v>480</v>
      </c>
      <c r="E184" t="s">
        <v>984</v>
      </c>
      <c r="F184">
        <v>85</v>
      </c>
      <c r="H184">
        <v>100</v>
      </c>
      <c r="I184">
        <v>85</v>
      </c>
      <c r="J184">
        <v>10</v>
      </c>
      <c r="K184">
        <v>1</v>
      </c>
      <c r="L184">
        <v>1</v>
      </c>
      <c r="N184">
        <v>3</v>
      </c>
    </row>
    <row r="185" spans="1:18" x14ac:dyDescent="0.3">
      <c r="A185" t="s">
        <v>2807</v>
      </c>
      <c r="B185">
        <v>528544</v>
      </c>
      <c r="C185" t="s">
        <v>455</v>
      </c>
      <c r="D185" t="s">
        <v>482</v>
      </c>
      <c r="E185" t="s">
        <v>984</v>
      </c>
      <c r="F185">
        <v>85</v>
      </c>
      <c r="H185">
        <v>100</v>
      </c>
      <c r="I185">
        <v>85</v>
      </c>
      <c r="J185">
        <v>10</v>
      </c>
      <c r="K185">
        <v>1</v>
      </c>
      <c r="L185">
        <v>1</v>
      </c>
      <c r="N185">
        <v>3</v>
      </c>
    </row>
    <row r="186" spans="1:18" x14ac:dyDescent="0.3">
      <c r="A186" t="s">
        <v>2865</v>
      </c>
      <c r="B186">
        <v>732379</v>
      </c>
      <c r="C186" t="s">
        <v>455</v>
      </c>
      <c r="D186" t="s">
        <v>492</v>
      </c>
      <c r="E186" t="s">
        <v>984</v>
      </c>
      <c r="F186">
        <v>85</v>
      </c>
      <c r="H186">
        <v>100</v>
      </c>
      <c r="I186">
        <v>85</v>
      </c>
      <c r="J186">
        <v>10</v>
      </c>
      <c r="K186">
        <v>1</v>
      </c>
      <c r="L186">
        <v>1</v>
      </c>
      <c r="N186">
        <v>3</v>
      </c>
    </row>
    <row r="187" spans="1:18" x14ac:dyDescent="0.3">
      <c r="A187" t="s">
        <v>2996</v>
      </c>
      <c r="B187">
        <v>17655</v>
      </c>
      <c r="C187" t="s">
        <v>331</v>
      </c>
      <c r="D187" t="s">
        <v>340</v>
      </c>
      <c r="E187" t="s">
        <v>986</v>
      </c>
      <c r="F187">
        <v>85</v>
      </c>
      <c r="H187">
        <v>100</v>
      </c>
      <c r="I187">
        <v>10</v>
      </c>
      <c r="J187">
        <v>5</v>
      </c>
      <c r="K187">
        <v>85</v>
      </c>
    </row>
    <row r="188" spans="1:18" x14ac:dyDescent="0.3">
      <c r="A188" t="s">
        <v>3404</v>
      </c>
      <c r="B188">
        <v>7933</v>
      </c>
      <c r="C188" t="s">
        <v>876</v>
      </c>
      <c r="D188" t="s">
        <v>889</v>
      </c>
      <c r="E188" t="s">
        <v>984</v>
      </c>
      <c r="F188">
        <v>85</v>
      </c>
      <c r="H188">
        <v>100</v>
      </c>
      <c r="I188">
        <v>85</v>
      </c>
      <c r="J188">
        <v>5</v>
      </c>
      <c r="K188">
        <v>10</v>
      </c>
    </row>
    <row r="189" spans="1:18" x14ac:dyDescent="0.3">
      <c r="A189" t="s">
        <v>1283</v>
      </c>
      <c r="B189">
        <v>16690</v>
      </c>
      <c r="C189" t="s">
        <v>455</v>
      </c>
      <c r="D189" t="s">
        <v>456</v>
      </c>
      <c r="E189" t="s">
        <v>984</v>
      </c>
      <c r="F189">
        <v>86</v>
      </c>
      <c r="G189" t="s">
        <v>3854</v>
      </c>
      <c r="H189">
        <v>100</v>
      </c>
      <c r="I189">
        <v>86</v>
      </c>
      <c r="J189">
        <v>10</v>
      </c>
      <c r="K189">
        <v>1</v>
      </c>
      <c r="N189">
        <v>3</v>
      </c>
    </row>
    <row r="190" spans="1:18" x14ac:dyDescent="0.3">
      <c r="A190" t="s">
        <v>1843</v>
      </c>
      <c r="B190">
        <v>277181</v>
      </c>
      <c r="C190" t="s">
        <v>455</v>
      </c>
      <c r="D190" t="s">
        <v>469</v>
      </c>
      <c r="E190" t="s">
        <v>984</v>
      </c>
      <c r="F190">
        <v>87</v>
      </c>
      <c r="H190">
        <v>100</v>
      </c>
      <c r="I190">
        <v>87</v>
      </c>
      <c r="J190">
        <v>10</v>
      </c>
      <c r="N190">
        <v>3</v>
      </c>
    </row>
    <row r="191" spans="1:18" x14ac:dyDescent="0.3">
      <c r="A191" t="s">
        <v>2044</v>
      </c>
      <c r="B191">
        <v>296066</v>
      </c>
      <c r="C191" t="s">
        <v>455</v>
      </c>
      <c r="D191" t="s">
        <v>471</v>
      </c>
      <c r="E191" t="s">
        <v>984</v>
      </c>
      <c r="F191">
        <v>87</v>
      </c>
      <c r="H191">
        <v>100</v>
      </c>
      <c r="I191">
        <v>87</v>
      </c>
      <c r="J191">
        <v>10</v>
      </c>
      <c r="N191">
        <v>3</v>
      </c>
    </row>
    <row r="192" spans="1:18" x14ac:dyDescent="0.3">
      <c r="A192" t="s">
        <v>3025</v>
      </c>
      <c r="B192">
        <v>750435</v>
      </c>
      <c r="C192" t="s">
        <v>455</v>
      </c>
      <c r="D192" t="s">
        <v>483</v>
      </c>
      <c r="E192" t="s">
        <v>984</v>
      </c>
      <c r="F192">
        <v>87</v>
      </c>
      <c r="H192">
        <v>100</v>
      </c>
      <c r="I192">
        <v>87</v>
      </c>
      <c r="J192">
        <v>10</v>
      </c>
      <c r="N192">
        <v>3</v>
      </c>
    </row>
    <row r="193" spans="1:16" x14ac:dyDescent="0.3">
      <c r="A193" t="s">
        <v>3128</v>
      </c>
      <c r="B193">
        <v>489848</v>
      </c>
      <c r="C193" t="s">
        <v>455</v>
      </c>
      <c r="D193" t="s">
        <v>484</v>
      </c>
      <c r="E193" t="s">
        <v>984</v>
      </c>
      <c r="F193">
        <v>87</v>
      </c>
      <c r="H193">
        <v>100</v>
      </c>
      <c r="I193">
        <v>87</v>
      </c>
      <c r="J193">
        <v>10</v>
      </c>
      <c r="N193">
        <v>3</v>
      </c>
    </row>
    <row r="194" spans="1:16" x14ac:dyDescent="0.3">
      <c r="A194" t="s">
        <v>3381</v>
      </c>
      <c r="B194">
        <v>288878</v>
      </c>
      <c r="C194" t="s">
        <v>455</v>
      </c>
      <c r="D194" t="s">
        <v>491</v>
      </c>
      <c r="E194" t="s">
        <v>984</v>
      </c>
      <c r="F194">
        <v>87</v>
      </c>
      <c r="H194">
        <v>100</v>
      </c>
      <c r="I194">
        <v>87</v>
      </c>
      <c r="J194">
        <v>10</v>
      </c>
      <c r="N194">
        <v>3</v>
      </c>
    </row>
    <row r="195" spans="1:16" x14ac:dyDescent="0.3">
      <c r="A195" t="s">
        <v>2813</v>
      </c>
      <c r="B195">
        <v>18066</v>
      </c>
      <c r="C195" t="s">
        <v>148</v>
      </c>
      <c r="D195" t="s">
        <v>164</v>
      </c>
      <c r="E195" t="s">
        <v>984</v>
      </c>
      <c r="F195">
        <v>88</v>
      </c>
      <c r="H195">
        <v>100</v>
      </c>
      <c r="I195">
        <v>88</v>
      </c>
      <c r="M195" t="s">
        <v>3831</v>
      </c>
      <c r="N195">
        <v>10</v>
      </c>
      <c r="O195" t="s">
        <v>3811</v>
      </c>
      <c r="P195">
        <v>2</v>
      </c>
    </row>
    <row r="196" spans="1:16" x14ac:dyDescent="0.3">
      <c r="A196" t="s">
        <v>2929</v>
      </c>
      <c r="B196">
        <v>115586</v>
      </c>
      <c r="C196" t="s">
        <v>708</v>
      </c>
      <c r="D196" t="s">
        <v>715</v>
      </c>
      <c r="E196" t="s">
        <v>985</v>
      </c>
      <c r="F196">
        <v>90</v>
      </c>
      <c r="H196">
        <v>100</v>
      </c>
      <c r="J196">
        <v>90</v>
      </c>
      <c r="M196" t="s">
        <v>3841</v>
      </c>
      <c r="N196">
        <v>10</v>
      </c>
    </row>
    <row r="197" spans="1:16" x14ac:dyDescent="0.3">
      <c r="A197" t="s">
        <v>1062</v>
      </c>
      <c r="B197">
        <v>76502</v>
      </c>
      <c r="C197" t="s">
        <v>869</v>
      </c>
      <c r="D197" t="s">
        <v>873</v>
      </c>
      <c r="E197" t="s">
        <v>985</v>
      </c>
      <c r="F197">
        <v>90</v>
      </c>
      <c r="H197">
        <v>100</v>
      </c>
      <c r="J197">
        <v>90</v>
      </c>
      <c r="M197" t="s">
        <v>3841</v>
      </c>
      <c r="N197">
        <v>10</v>
      </c>
    </row>
    <row r="198" spans="1:16" x14ac:dyDescent="0.3">
      <c r="A198" t="s">
        <v>1053</v>
      </c>
      <c r="B198">
        <v>16564</v>
      </c>
      <c r="C198" t="s">
        <v>121</v>
      </c>
      <c r="D198" t="s">
        <v>128</v>
      </c>
      <c r="E198" t="s">
        <v>984</v>
      </c>
      <c r="F198">
        <v>90</v>
      </c>
      <c r="H198">
        <v>100</v>
      </c>
      <c r="I198">
        <v>90</v>
      </c>
      <c r="M198" t="s">
        <v>3811</v>
      </c>
      <c r="N198">
        <v>10</v>
      </c>
    </row>
    <row r="199" spans="1:16" x14ac:dyDescent="0.3">
      <c r="A199" t="s">
        <v>2098</v>
      </c>
      <c r="B199">
        <v>31902</v>
      </c>
      <c r="C199" t="s">
        <v>148</v>
      </c>
      <c r="D199" t="s">
        <v>157</v>
      </c>
      <c r="E199" t="s">
        <v>984</v>
      </c>
      <c r="F199">
        <v>90</v>
      </c>
      <c r="H199">
        <v>100</v>
      </c>
      <c r="I199">
        <v>90</v>
      </c>
      <c r="M199" t="s">
        <v>3798</v>
      </c>
      <c r="N199">
        <v>10</v>
      </c>
    </row>
    <row r="200" spans="1:16" x14ac:dyDescent="0.3">
      <c r="A200" t="s">
        <v>2574</v>
      </c>
      <c r="B200">
        <v>187362</v>
      </c>
      <c r="C200" t="s">
        <v>148</v>
      </c>
      <c r="D200" t="s">
        <v>162</v>
      </c>
      <c r="E200" t="s">
        <v>984</v>
      </c>
      <c r="F200">
        <v>90</v>
      </c>
      <c r="H200">
        <v>100</v>
      </c>
      <c r="I200">
        <v>90</v>
      </c>
      <c r="M200" t="s">
        <v>3831</v>
      </c>
      <c r="N200">
        <v>10</v>
      </c>
    </row>
    <row r="201" spans="1:16" x14ac:dyDescent="0.3">
      <c r="A201" t="s">
        <v>3288</v>
      </c>
      <c r="B201">
        <v>37724</v>
      </c>
      <c r="C201" t="s">
        <v>148</v>
      </c>
      <c r="D201" t="s">
        <v>168</v>
      </c>
      <c r="E201" t="s">
        <v>984</v>
      </c>
      <c r="F201">
        <v>90</v>
      </c>
      <c r="H201">
        <v>100</v>
      </c>
      <c r="I201">
        <v>90</v>
      </c>
      <c r="M201" t="s">
        <v>3831</v>
      </c>
      <c r="N201">
        <v>10</v>
      </c>
    </row>
    <row r="202" spans="1:16" x14ac:dyDescent="0.3">
      <c r="A202" t="s">
        <v>1822</v>
      </c>
      <c r="B202">
        <v>79538</v>
      </c>
      <c r="C202" t="s">
        <v>182</v>
      </c>
      <c r="D202" t="s">
        <v>183</v>
      </c>
      <c r="E202" t="s">
        <v>984</v>
      </c>
      <c r="F202">
        <v>90</v>
      </c>
      <c r="H202">
        <v>100</v>
      </c>
      <c r="I202">
        <v>90</v>
      </c>
      <c r="M202" t="s">
        <v>3801</v>
      </c>
      <c r="N202">
        <v>10</v>
      </c>
    </row>
    <row r="203" spans="1:16" x14ac:dyDescent="0.3">
      <c r="A203" t="s">
        <v>1234</v>
      </c>
      <c r="B203">
        <v>44236</v>
      </c>
      <c r="C203" t="s">
        <v>223</v>
      </c>
      <c r="D203" t="s">
        <v>229</v>
      </c>
      <c r="E203" t="s">
        <v>984</v>
      </c>
      <c r="F203">
        <v>90</v>
      </c>
      <c r="H203">
        <v>100</v>
      </c>
      <c r="I203">
        <v>90</v>
      </c>
      <c r="M203" t="s">
        <v>3850</v>
      </c>
      <c r="N203">
        <v>10</v>
      </c>
    </row>
    <row r="204" spans="1:16" x14ac:dyDescent="0.3">
      <c r="A204" t="s">
        <v>2870</v>
      </c>
      <c r="B204">
        <v>108011</v>
      </c>
      <c r="C204" t="s">
        <v>223</v>
      </c>
      <c r="D204" t="s">
        <v>233</v>
      </c>
      <c r="E204" t="s">
        <v>984</v>
      </c>
      <c r="F204">
        <v>90</v>
      </c>
      <c r="H204">
        <v>100</v>
      </c>
      <c r="I204">
        <v>90</v>
      </c>
      <c r="M204" t="s">
        <v>3798</v>
      </c>
      <c r="N204">
        <v>10</v>
      </c>
    </row>
    <row r="205" spans="1:16" x14ac:dyDescent="0.3">
      <c r="A205" t="s">
        <v>1448</v>
      </c>
      <c r="B205">
        <v>47954</v>
      </c>
      <c r="C205" t="s">
        <v>241</v>
      </c>
      <c r="D205" t="s">
        <v>246</v>
      </c>
      <c r="E205" t="s">
        <v>984</v>
      </c>
      <c r="F205">
        <v>90</v>
      </c>
      <c r="H205">
        <v>100</v>
      </c>
      <c r="I205">
        <v>90</v>
      </c>
      <c r="M205" t="s">
        <v>3798</v>
      </c>
      <c r="N205">
        <v>10</v>
      </c>
    </row>
    <row r="206" spans="1:16" x14ac:dyDescent="0.3">
      <c r="A206" t="s">
        <v>2208</v>
      </c>
      <c r="B206">
        <v>43984</v>
      </c>
      <c r="C206" t="s">
        <v>241</v>
      </c>
      <c r="D206" t="s">
        <v>249</v>
      </c>
      <c r="E206" t="s">
        <v>984</v>
      </c>
      <c r="F206">
        <v>90</v>
      </c>
      <c r="H206">
        <v>100</v>
      </c>
      <c r="I206">
        <v>90</v>
      </c>
      <c r="M206" t="s">
        <v>3798</v>
      </c>
      <c r="N206">
        <v>10</v>
      </c>
    </row>
    <row r="207" spans="1:16" x14ac:dyDescent="0.3">
      <c r="A207" t="s">
        <v>2606</v>
      </c>
      <c r="B207">
        <v>83874</v>
      </c>
      <c r="C207" t="s">
        <v>322</v>
      </c>
      <c r="D207" t="s">
        <v>326</v>
      </c>
      <c r="E207" t="s">
        <v>984</v>
      </c>
      <c r="F207">
        <v>90</v>
      </c>
      <c r="H207">
        <v>100</v>
      </c>
      <c r="I207">
        <v>90</v>
      </c>
      <c r="M207" t="s">
        <v>3798</v>
      </c>
      <c r="N207">
        <v>10</v>
      </c>
    </row>
    <row r="208" spans="1:16" x14ac:dyDescent="0.3">
      <c r="A208" t="s">
        <v>3426</v>
      </c>
      <c r="B208">
        <v>59351</v>
      </c>
      <c r="C208" t="s">
        <v>322</v>
      </c>
      <c r="D208" t="s">
        <v>330</v>
      </c>
      <c r="E208" t="s">
        <v>984</v>
      </c>
      <c r="F208">
        <v>90</v>
      </c>
      <c r="G208" t="s">
        <v>3803</v>
      </c>
      <c r="H208">
        <v>100</v>
      </c>
      <c r="I208">
        <v>90</v>
      </c>
      <c r="M208" t="s">
        <v>3798</v>
      </c>
      <c r="N208">
        <v>10</v>
      </c>
    </row>
    <row r="209" spans="1:14" x14ac:dyDescent="0.3">
      <c r="A209" t="s">
        <v>2943</v>
      </c>
      <c r="B209">
        <v>422423</v>
      </c>
      <c r="C209" t="s">
        <v>372</v>
      </c>
      <c r="D209" t="s">
        <v>382</v>
      </c>
      <c r="E209" t="s">
        <v>984</v>
      </c>
      <c r="F209">
        <v>90</v>
      </c>
      <c r="H209">
        <v>100</v>
      </c>
      <c r="I209">
        <v>90</v>
      </c>
      <c r="M209" t="s">
        <v>3801</v>
      </c>
      <c r="N209">
        <v>10</v>
      </c>
    </row>
    <row r="210" spans="1:14" x14ac:dyDescent="0.3">
      <c r="A210" t="s">
        <v>3335</v>
      </c>
      <c r="B210">
        <v>384645</v>
      </c>
      <c r="C210" t="s">
        <v>372</v>
      </c>
      <c r="D210" t="s">
        <v>386</v>
      </c>
      <c r="E210" t="s">
        <v>984</v>
      </c>
      <c r="F210">
        <v>90</v>
      </c>
      <c r="H210">
        <v>100</v>
      </c>
      <c r="I210">
        <v>90</v>
      </c>
      <c r="M210" t="s">
        <v>3801</v>
      </c>
      <c r="N210">
        <v>10</v>
      </c>
    </row>
    <row r="211" spans="1:14" x14ac:dyDescent="0.3">
      <c r="A211" t="s">
        <v>1830</v>
      </c>
      <c r="B211">
        <v>69415</v>
      </c>
      <c r="C211" t="s">
        <v>397</v>
      </c>
      <c r="D211" t="s">
        <v>399</v>
      </c>
      <c r="E211" t="s">
        <v>984</v>
      </c>
      <c r="F211">
        <v>90</v>
      </c>
      <c r="H211">
        <v>100</v>
      </c>
      <c r="I211">
        <v>90</v>
      </c>
      <c r="M211" t="s">
        <v>3850</v>
      </c>
      <c r="N211">
        <v>10</v>
      </c>
    </row>
    <row r="212" spans="1:14" x14ac:dyDescent="0.3">
      <c r="A212" t="s">
        <v>3356</v>
      </c>
      <c r="B212">
        <v>10760</v>
      </c>
      <c r="C212" t="s">
        <v>413</v>
      </c>
      <c r="D212" t="s">
        <v>418</v>
      </c>
      <c r="E212" t="s">
        <v>984</v>
      </c>
      <c r="F212">
        <v>90</v>
      </c>
      <c r="H212">
        <v>100</v>
      </c>
      <c r="I212">
        <v>90</v>
      </c>
      <c r="M212" t="s">
        <v>3847</v>
      </c>
      <c r="N212">
        <v>10</v>
      </c>
    </row>
    <row r="213" spans="1:14" x14ac:dyDescent="0.3">
      <c r="A213" t="s">
        <v>1459</v>
      </c>
      <c r="B213">
        <v>31224</v>
      </c>
      <c r="C213" t="s">
        <v>525</v>
      </c>
      <c r="D213" t="s">
        <v>527</v>
      </c>
      <c r="E213" t="s">
        <v>984</v>
      </c>
      <c r="F213">
        <v>90</v>
      </c>
      <c r="H213">
        <v>100</v>
      </c>
      <c r="I213">
        <v>90</v>
      </c>
      <c r="M213" t="s">
        <v>3801</v>
      </c>
      <c r="N213">
        <v>10</v>
      </c>
    </row>
    <row r="214" spans="1:14" x14ac:dyDescent="0.3">
      <c r="A214" t="s">
        <v>1401</v>
      </c>
      <c r="B214">
        <v>235096</v>
      </c>
      <c r="C214" t="s">
        <v>766</v>
      </c>
      <c r="D214" t="s">
        <v>768</v>
      </c>
      <c r="E214" t="s">
        <v>984</v>
      </c>
      <c r="F214">
        <v>90</v>
      </c>
      <c r="H214">
        <v>100</v>
      </c>
      <c r="I214">
        <v>90</v>
      </c>
      <c r="M214" t="s">
        <v>3850</v>
      </c>
      <c r="N214">
        <v>10</v>
      </c>
    </row>
    <row r="215" spans="1:14" x14ac:dyDescent="0.3">
      <c r="A215" t="s">
        <v>1549</v>
      </c>
      <c r="B215">
        <v>13025</v>
      </c>
      <c r="C215" t="s">
        <v>766</v>
      </c>
      <c r="D215" t="s">
        <v>771</v>
      </c>
      <c r="E215" t="s">
        <v>984</v>
      </c>
      <c r="F215">
        <v>90</v>
      </c>
      <c r="H215">
        <v>100</v>
      </c>
      <c r="I215">
        <v>90</v>
      </c>
      <c r="M215" t="s">
        <v>3850</v>
      </c>
      <c r="N215">
        <v>10</v>
      </c>
    </row>
    <row r="216" spans="1:14" x14ac:dyDescent="0.3">
      <c r="A216" t="s">
        <v>1577</v>
      </c>
      <c r="B216">
        <v>11889</v>
      </c>
      <c r="C216" t="s">
        <v>766</v>
      </c>
      <c r="D216" t="s">
        <v>772</v>
      </c>
      <c r="E216" t="s">
        <v>984</v>
      </c>
      <c r="F216">
        <v>90</v>
      </c>
      <c r="H216">
        <v>100</v>
      </c>
      <c r="I216">
        <v>90</v>
      </c>
      <c r="M216" t="s">
        <v>3850</v>
      </c>
      <c r="N216">
        <v>10</v>
      </c>
    </row>
    <row r="217" spans="1:14" x14ac:dyDescent="0.3">
      <c r="A217" t="s">
        <v>2270</v>
      </c>
      <c r="B217">
        <v>25960</v>
      </c>
      <c r="C217" t="s">
        <v>766</v>
      </c>
      <c r="D217" t="s">
        <v>774</v>
      </c>
      <c r="E217" t="s">
        <v>984</v>
      </c>
      <c r="F217">
        <v>90</v>
      </c>
      <c r="H217">
        <v>100</v>
      </c>
      <c r="I217">
        <v>90</v>
      </c>
      <c r="M217" t="s">
        <v>3850</v>
      </c>
      <c r="N217">
        <v>10</v>
      </c>
    </row>
    <row r="218" spans="1:14" x14ac:dyDescent="0.3">
      <c r="A218" t="s">
        <v>2749</v>
      </c>
      <c r="B218">
        <v>28436</v>
      </c>
      <c r="C218" t="s">
        <v>766</v>
      </c>
      <c r="D218" t="s">
        <v>781</v>
      </c>
      <c r="E218" t="s">
        <v>984</v>
      </c>
      <c r="F218">
        <v>90</v>
      </c>
      <c r="H218">
        <v>100</v>
      </c>
      <c r="I218">
        <v>90</v>
      </c>
      <c r="M218" t="s">
        <v>3850</v>
      </c>
      <c r="N218">
        <v>10</v>
      </c>
    </row>
    <row r="219" spans="1:14" x14ac:dyDescent="0.3">
      <c r="A219" t="s">
        <v>3028</v>
      </c>
      <c r="B219">
        <v>30101</v>
      </c>
      <c r="C219" t="s">
        <v>766</v>
      </c>
      <c r="D219" t="s">
        <v>783</v>
      </c>
      <c r="E219" t="s">
        <v>984</v>
      </c>
      <c r="F219">
        <v>90</v>
      </c>
      <c r="H219">
        <v>100</v>
      </c>
      <c r="I219">
        <v>90</v>
      </c>
      <c r="M219" t="s">
        <v>3850</v>
      </c>
      <c r="N219">
        <v>10</v>
      </c>
    </row>
    <row r="220" spans="1:14" x14ac:dyDescent="0.3">
      <c r="A220" t="s">
        <v>1356</v>
      </c>
      <c r="B220">
        <v>94494</v>
      </c>
      <c r="C220" t="s">
        <v>805</v>
      </c>
      <c r="D220" t="s">
        <v>807</v>
      </c>
      <c r="E220" t="s">
        <v>984</v>
      </c>
      <c r="F220">
        <v>90</v>
      </c>
      <c r="H220">
        <v>100</v>
      </c>
      <c r="I220">
        <v>90</v>
      </c>
      <c r="M220" t="s">
        <v>3801</v>
      </c>
      <c r="N220">
        <v>10</v>
      </c>
    </row>
    <row r="221" spans="1:14" x14ac:dyDescent="0.3">
      <c r="A221" t="s">
        <v>2417</v>
      </c>
      <c r="B221">
        <v>38492</v>
      </c>
      <c r="C221" t="s">
        <v>822</v>
      </c>
      <c r="D221" t="s">
        <v>830</v>
      </c>
      <c r="E221" t="s">
        <v>984</v>
      </c>
      <c r="F221">
        <v>90</v>
      </c>
      <c r="H221">
        <v>100</v>
      </c>
      <c r="I221">
        <v>90</v>
      </c>
      <c r="M221" t="s">
        <v>3801</v>
      </c>
      <c r="N221">
        <v>10</v>
      </c>
    </row>
    <row r="222" spans="1:14" x14ac:dyDescent="0.3">
      <c r="A222" t="s">
        <v>2591</v>
      </c>
      <c r="B222">
        <v>22747</v>
      </c>
      <c r="C222" t="s">
        <v>822</v>
      </c>
      <c r="D222" t="s">
        <v>832</v>
      </c>
      <c r="E222" t="s">
        <v>984</v>
      </c>
      <c r="F222">
        <v>90</v>
      </c>
      <c r="H222">
        <v>100</v>
      </c>
      <c r="I222">
        <v>90</v>
      </c>
      <c r="M222" t="s">
        <v>3801</v>
      </c>
      <c r="N222">
        <v>10</v>
      </c>
    </row>
    <row r="223" spans="1:14" x14ac:dyDescent="0.3">
      <c r="A223" t="s">
        <v>2771</v>
      </c>
      <c r="B223">
        <v>16072</v>
      </c>
      <c r="C223" t="s">
        <v>822</v>
      </c>
      <c r="D223" t="s">
        <v>833</v>
      </c>
      <c r="E223" t="s">
        <v>984</v>
      </c>
      <c r="F223">
        <v>90</v>
      </c>
      <c r="H223">
        <v>100</v>
      </c>
      <c r="I223">
        <v>90</v>
      </c>
      <c r="M223" t="s">
        <v>3801</v>
      </c>
      <c r="N223">
        <v>10</v>
      </c>
    </row>
    <row r="224" spans="1:14" x14ac:dyDescent="0.3">
      <c r="A224" t="s">
        <v>3121</v>
      </c>
      <c r="B224">
        <v>19017</v>
      </c>
      <c r="C224" t="s">
        <v>822</v>
      </c>
      <c r="D224" t="s">
        <v>834</v>
      </c>
      <c r="E224" t="s">
        <v>984</v>
      </c>
      <c r="F224">
        <v>90</v>
      </c>
      <c r="H224">
        <v>100</v>
      </c>
      <c r="I224">
        <v>90</v>
      </c>
      <c r="M224" t="s">
        <v>3850</v>
      </c>
      <c r="N224">
        <v>10</v>
      </c>
    </row>
    <row r="225" spans="1:16" x14ac:dyDescent="0.3">
      <c r="A225" t="s">
        <v>3341</v>
      </c>
      <c r="B225">
        <v>71092</v>
      </c>
      <c r="C225" t="s">
        <v>822</v>
      </c>
      <c r="D225" t="s">
        <v>836</v>
      </c>
      <c r="E225" t="s">
        <v>984</v>
      </c>
      <c r="F225">
        <v>90</v>
      </c>
      <c r="H225">
        <v>100</v>
      </c>
      <c r="I225">
        <v>90</v>
      </c>
      <c r="M225" t="s">
        <v>3801</v>
      </c>
      <c r="N225">
        <v>10</v>
      </c>
    </row>
    <row r="226" spans="1:16" x14ac:dyDescent="0.3">
      <c r="A226" t="s">
        <v>3175</v>
      </c>
      <c r="B226">
        <v>37409</v>
      </c>
      <c r="C226" t="s">
        <v>876</v>
      </c>
      <c r="D226" t="s">
        <v>887</v>
      </c>
      <c r="E226" t="s">
        <v>984</v>
      </c>
      <c r="F226">
        <v>90</v>
      </c>
      <c r="H226">
        <v>100</v>
      </c>
      <c r="I226">
        <v>90</v>
      </c>
      <c r="M226" t="s">
        <v>3801</v>
      </c>
      <c r="N226">
        <v>10</v>
      </c>
    </row>
    <row r="227" spans="1:16" x14ac:dyDescent="0.3">
      <c r="A227" t="s">
        <v>1633</v>
      </c>
      <c r="B227">
        <v>6097</v>
      </c>
      <c r="C227" t="s">
        <v>904</v>
      </c>
      <c r="D227" t="s">
        <v>907</v>
      </c>
      <c r="E227" t="s">
        <v>984</v>
      </c>
      <c r="F227">
        <v>90</v>
      </c>
      <c r="H227">
        <v>100</v>
      </c>
      <c r="I227">
        <v>90</v>
      </c>
      <c r="M227" t="s">
        <v>3850</v>
      </c>
      <c r="N227">
        <v>10</v>
      </c>
    </row>
    <row r="228" spans="1:16" x14ac:dyDescent="0.3">
      <c r="A228" t="s">
        <v>2896</v>
      </c>
      <c r="B228">
        <v>62052</v>
      </c>
      <c r="C228" t="s">
        <v>904</v>
      </c>
      <c r="D228" t="s">
        <v>909</v>
      </c>
      <c r="E228" t="s">
        <v>984</v>
      </c>
      <c r="F228">
        <v>90</v>
      </c>
      <c r="H228">
        <v>100</v>
      </c>
      <c r="I228">
        <v>90</v>
      </c>
      <c r="M228" t="s">
        <v>3850</v>
      </c>
      <c r="N228">
        <v>10</v>
      </c>
    </row>
    <row r="229" spans="1:16" x14ac:dyDescent="0.3">
      <c r="A229" t="s">
        <v>3010</v>
      </c>
      <c r="B229">
        <v>12843</v>
      </c>
      <c r="C229" t="s">
        <v>904</v>
      </c>
      <c r="D229" t="s">
        <v>804</v>
      </c>
      <c r="E229" t="s">
        <v>984</v>
      </c>
      <c r="F229">
        <v>90</v>
      </c>
      <c r="H229">
        <v>100</v>
      </c>
      <c r="I229">
        <v>90</v>
      </c>
      <c r="M229" t="s">
        <v>3801</v>
      </c>
      <c r="N229">
        <v>10</v>
      </c>
    </row>
    <row r="230" spans="1:16" x14ac:dyDescent="0.3">
      <c r="A230" t="s">
        <v>3342</v>
      </c>
      <c r="B230">
        <v>206621</v>
      </c>
      <c r="C230" t="s">
        <v>904</v>
      </c>
      <c r="D230" t="s">
        <v>25</v>
      </c>
      <c r="E230" t="s">
        <v>984</v>
      </c>
      <c r="F230">
        <v>90</v>
      </c>
      <c r="H230">
        <v>100</v>
      </c>
      <c r="I230">
        <v>90</v>
      </c>
      <c r="M230" t="s">
        <v>3801</v>
      </c>
      <c r="N230">
        <v>10</v>
      </c>
    </row>
    <row r="231" spans="1:16" x14ac:dyDescent="0.3">
      <c r="A231" t="s">
        <v>2945</v>
      </c>
      <c r="B231">
        <v>43591</v>
      </c>
      <c r="C231" t="s">
        <v>914</v>
      </c>
      <c r="D231" t="s">
        <v>925</v>
      </c>
      <c r="E231" t="s">
        <v>984</v>
      </c>
      <c r="F231">
        <v>90</v>
      </c>
      <c r="H231">
        <v>100</v>
      </c>
      <c r="I231">
        <v>90</v>
      </c>
      <c r="M231" t="s">
        <v>3847</v>
      </c>
      <c r="N231">
        <v>10</v>
      </c>
    </row>
    <row r="232" spans="1:16" x14ac:dyDescent="0.3">
      <c r="A232" t="s">
        <v>2598</v>
      </c>
      <c r="B232">
        <v>20449</v>
      </c>
      <c r="C232" t="s">
        <v>314</v>
      </c>
      <c r="D232" t="s">
        <v>320</v>
      </c>
      <c r="E232" t="s">
        <v>984</v>
      </c>
      <c r="F232">
        <v>90</v>
      </c>
      <c r="H232">
        <v>100</v>
      </c>
      <c r="I232">
        <v>90</v>
      </c>
      <c r="M232" t="s">
        <v>3801</v>
      </c>
      <c r="N232">
        <v>10</v>
      </c>
    </row>
    <row r="233" spans="1:16" x14ac:dyDescent="0.3">
      <c r="A233" t="s">
        <v>2856</v>
      </c>
      <c r="B233">
        <v>75346</v>
      </c>
      <c r="C233" t="s">
        <v>63</v>
      </c>
      <c r="D233" t="s">
        <v>67</v>
      </c>
      <c r="E233" t="s">
        <v>984</v>
      </c>
      <c r="F233">
        <v>90</v>
      </c>
      <c r="H233">
        <v>100</v>
      </c>
      <c r="I233">
        <v>90</v>
      </c>
      <c r="J233">
        <v>5</v>
      </c>
      <c r="M233" t="s">
        <v>3801</v>
      </c>
      <c r="N233">
        <v>5</v>
      </c>
    </row>
    <row r="234" spans="1:16" x14ac:dyDescent="0.3">
      <c r="A234" t="s">
        <v>2255</v>
      </c>
      <c r="B234">
        <v>150047</v>
      </c>
      <c r="C234" t="s">
        <v>70</v>
      </c>
      <c r="D234" t="s">
        <v>23</v>
      </c>
      <c r="E234" t="s">
        <v>984</v>
      </c>
      <c r="F234">
        <v>90</v>
      </c>
      <c r="H234">
        <v>100</v>
      </c>
      <c r="I234">
        <v>90</v>
      </c>
      <c r="J234">
        <v>5</v>
      </c>
      <c r="M234" t="s">
        <v>3801</v>
      </c>
      <c r="N234">
        <v>5</v>
      </c>
    </row>
    <row r="235" spans="1:16" x14ac:dyDescent="0.3">
      <c r="A235" t="s">
        <v>3281</v>
      </c>
      <c r="B235">
        <v>48296</v>
      </c>
      <c r="C235" t="s">
        <v>265</v>
      </c>
      <c r="D235" t="s">
        <v>275</v>
      </c>
      <c r="E235" t="s">
        <v>984</v>
      </c>
      <c r="F235">
        <v>90</v>
      </c>
      <c r="H235">
        <v>100</v>
      </c>
      <c r="I235">
        <v>90</v>
      </c>
      <c r="J235">
        <v>5</v>
      </c>
      <c r="M235" t="s">
        <v>3801</v>
      </c>
      <c r="N235">
        <v>5</v>
      </c>
    </row>
    <row r="236" spans="1:16" x14ac:dyDescent="0.3">
      <c r="A236" t="s">
        <v>3111</v>
      </c>
      <c r="B236">
        <v>20087</v>
      </c>
      <c r="C236" t="s">
        <v>372</v>
      </c>
      <c r="D236" t="s">
        <v>385</v>
      </c>
      <c r="E236" t="s">
        <v>984</v>
      </c>
      <c r="F236">
        <v>90</v>
      </c>
      <c r="H236">
        <v>100</v>
      </c>
      <c r="I236">
        <v>90</v>
      </c>
      <c r="J236">
        <v>5</v>
      </c>
      <c r="M236" t="s">
        <v>3847</v>
      </c>
      <c r="N236">
        <v>5</v>
      </c>
    </row>
    <row r="237" spans="1:16" x14ac:dyDescent="0.3">
      <c r="A237" t="s">
        <v>1015</v>
      </c>
      <c r="B237">
        <v>19346</v>
      </c>
      <c r="C237" t="s">
        <v>413</v>
      </c>
      <c r="D237" t="s">
        <v>417</v>
      </c>
      <c r="E237" t="s">
        <v>984</v>
      </c>
      <c r="F237">
        <v>90</v>
      </c>
      <c r="H237">
        <v>100</v>
      </c>
      <c r="I237">
        <v>90</v>
      </c>
      <c r="J237">
        <v>5</v>
      </c>
      <c r="M237" t="s">
        <v>3801</v>
      </c>
      <c r="N237">
        <v>5</v>
      </c>
    </row>
    <row r="238" spans="1:16" x14ac:dyDescent="0.3">
      <c r="A238" t="s">
        <v>3548</v>
      </c>
      <c r="B238">
        <v>53315</v>
      </c>
      <c r="C238" t="s">
        <v>904</v>
      </c>
      <c r="D238" t="s">
        <v>913</v>
      </c>
      <c r="E238" t="s">
        <v>984</v>
      </c>
      <c r="F238">
        <v>90</v>
      </c>
      <c r="H238">
        <v>100</v>
      </c>
      <c r="I238">
        <v>90</v>
      </c>
      <c r="J238">
        <v>5</v>
      </c>
      <c r="M238" t="s">
        <v>3801</v>
      </c>
      <c r="N238">
        <v>5</v>
      </c>
    </row>
    <row r="239" spans="1:16" x14ac:dyDescent="0.3">
      <c r="A239" t="s">
        <v>2041</v>
      </c>
      <c r="B239">
        <v>18245</v>
      </c>
      <c r="C239" t="s">
        <v>962</v>
      </c>
      <c r="D239" t="s">
        <v>967</v>
      </c>
      <c r="E239" t="s">
        <v>984</v>
      </c>
      <c r="F239">
        <v>90</v>
      </c>
      <c r="H239">
        <v>100</v>
      </c>
      <c r="I239">
        <v>90</v>
      </c>
      <c r="J239">
        <v>5</v>
      </c>
      <c r="M239" t="s">
        <v>3801</v>
      </c>
      <c r="N239">
        <v>5</v>
      </c>
    </row>
    <row r="240" spans="1:16" x14ac:dyDescent="0.3">
      <c r="A240" t="s">
        <v>1428</v>
      </c>
      <c r="B240">
        <v>149592</v>
      </c>
      <c r="C240" t="s">
        <v>63</v>
      </c>
      <c r="D240" t="s">
        <v>25</v>
      </c>
      <c r="E240" t="s">
        <v>984</v>
      </c>
      <c r="F240">
        <v>90</v>
      </c>
      <c r="H240">
        <v>100</v>
      </c>
      <c r="I240">
        <v>90</v>
      </c>
      <c r="M240" t="s">
        <v>3801</v>
      </c>
      <c r="N240">
        <v>5</v>
      </c>
      <c r="O240" t="s">
        <v>3850</v>
      </c>
      <c r="P240">
        <v>5</v>
      </c>
    </row>
    <row r="241" spans="1:16" x14ac:dyDescent="0.3">
      <c r="A241" t="s">
        <v>3545</v>
      </c>
      <c r="B241">
        <v>18854</v>
      </c>
      <c r="C241" t="s">
        <v>121</v>
      </c>
      <c r="D241" t="s">
        <v>129</v>
      </c>
      <c r="E241" t="s">
        <v>984</v>
      </c>
      <c r="F241">
        <v>90</v>
      </c>
      <c r="H241">
        <v>100</v>
      </c>
      <c r="I241">
        <v>90</v>
      </c>
      <c r="M241" t="s">
        <v>3844</v>
      </c>
      <c r="N241">
        <v>5</v>
      </c>
      <c r="O241" t="s">
        <v>3811</v>
      </c>
      <c r="P241">
        <v>5</v>
      </c>
    </row>
    <row r="242" spans="1:16" x14ac:dyDescent="0.3">
      <c r="A242" t="s">
        <v>1700</v>
      </c>
      <c r="B242">
        <v>164965</v>
      </c>
      <c r="C242" t="s">
        <v>148</v>
      </c>
      <c r="D242" t="s">
        <v>152</v>
      </c>
      <c r="E242" t="s">
        <v>984</v>
      </c>
      <c r="F242">
        <v>90</v>
      </c>
      <c r="H242">
        <v>100</v>
      </c>
      <c r="I242">
        <v>90</v>
      </c>
      <c r="M242" t="s">
        <v>3831</v>
      </c>
      <c r="N242">
        <v>5</v>
      </c>
      <c r="O242" t="s">
        <v>3798</v>
      </c>
      <c r="P242">
        <v>5</v>
      </c>
    </row>
    <row r="243" spans="1:16" x14ac:dyDescent="0.3">
      <c r="A243" t="s">
        <v>2780</v>
      </c>
      <c r="B243">
        <v>29336</v>
      </c>
      <c r="C243" t="s">
        <v>241</v>
      </c>
      <c r="D243" t="s">
        <v>251</v>
      </c>
      <c r="E243" t="s">
        <v>984</v>
      </c>
      <c r="F243">
        <v>90</v>
      </c>
      <c r="H243">
        <v>100</v>
      </c>
      <c r="I243">
        <v>90</v>
      </c>
      <c r="M243" t="s">
        <v>3798</v>
      </c>
      <c r="N243">
        <v>5</v>
      </c>
      <c r="O243" t="s">
        <v>3847</v>
      </c>
      <c r="P243">
        <v>5</v>
      </c>
    </row>
    <row r="244" spans="1:16" x14ac:dyDescent="0.3">
      <c r="A244" t="s">
        <v>1927</v>
      </c>
      <c r="B244">
        <v>8961</v>
      </c>
      <c r="C244" t="s">
        <v>604</v>
      </c>
      <c r="D244" t="s">
        <v>606</v>
      </c>
      <c r="E244" t="s">
        <v>984</v>
      </c>
      <c r="F244">
        <v>90</v>
      </c>
      <c r="G244" t="s">
        <v>3840</v>
      </c>
      <c r="H244">
        <v>100</v>
      </c>
      <c r="I244">
        <v>90</v>
      </c>
      <c r="M244" t="s">
        <v>3798</v>
      </c>
      <c r="N244">
        <v>5</v>
      </c>
      <c r="O244" t="s">
        <v>3847</v>
      </c>
      <c r="P244">
        <v>5</v>
      </c>
    </row>
    <row r="245" spans="1:16" x14ac:dyDescent="0.3">
      <c r="A245" t="s">
        <v>2732</v>
      </c>
      <c r="B245">
        <v>282243</v>
      </c>
      <c r="C245" t="s">
        <v>664</v>
      </c>
      <c r="D245" t="s">
        <v>25</v>
      </c>
      <c r="E245" t="s">
        <v>984</v>
      </c>
      <c r="F245">
        <v>90</v>
      </c>
      <c r="H245">
        <v>100</v>
      </c>
      <c r="I245">
        <v>90</v>
      </c>
      <c r="M245" t="s">
        <v>3843</v>
      </c>
      <c r="N245">
        <v>5</v>
      </c>
      <c r="O245" t="s">
        <v>3814</v>
      </c>
      <c r="P245">
        <v>5</v>
      </c>
    </row>
    <row r="246" spans="1:16" x14ac:dyDescent="0.3">
      <c r="A246" t="s">
        <v>2235</v>
      </c>
      <c r="B246">
        <v>50799</v>
      </c>
      <c r="C246" t="s">
        <v>805</v>
      </c>
      <c r="D246" t="s">
        <v>811</v>
      </c>
      <c r="E246" t="s">
        <v>984</v>
      </c>
      <c r="F246">
        <v>90</v>
      </c>
      <c r="H246">
        <v>100</v>
      </c>
      <c r="I246">
        <v>90</v>
      </c>
      <c r="M246" t="s">
        <v>3801</v>
      </c>
      <c r="N246">
        <v>5</v>
      </c>
      <c r="O246" t="s">
        <v>3850</v>
      </c>
      <c r="P246">
        <v>5</v>
      </c>
    </row>
    <row r="247" spans="1:16" x14ac:dyDescent="0.3">
      <c r="A247" t="s">
        <v>1236</v>
      </c>
      <c r="B247">
        <v>26989</v>
      </c>
      <c r="C247" t="s">
        <v>822</v>
      </c>
      <c r="D247" t="s">
        <v>823</v>
      </c>
      <c r="E247" t="s">
        <v>984</v>
      </c>
      <c r="F247">
        <v>90</v>
      </c>
      <c r="H247">
        <v>100</v>
      </c>
      <c r="I247">
        <v>90</v>
      </c>
      <c r="M247" t="s">
        <v>3851</v>
      </c>
      <c r="N247">
        <v>5</v>
      </c>
      <c r="O247" t="s">
        <v>3801</v>
      </c>
      <c r="P247">
        <v>5</v>
      </c>
    </row>
    <row r="248" spans="1:16" x14ac:dyDescent="0.3">
      <c r="A248" t="s">
        <v>1528</v>
      </c>
      <c r="B248">
        <v>16001</v>
      </c>
      <c r="C248" t="s">
        <v>822</v>
      </c>
      <c r="D248" t="s">
        <v>825</v>
      </c>
      <c r="E248" t="s">
        <v>984</v>
      </c>
      <c r="F248">
        <v>90</v>
      </c>
      <c r="H248">
        <v>100</v>
      </c>
      <c r="I248">
        <v>90</v>
      </c>
      <c r="M248" t="s">
        <v>3801</v>
      </c>
      <c r="N248">
        <v>5</v>
      </c>
      <c r="O248" t="s">
        <v>3847</v>
      </c>
      <c r="P248">
        <v>5</v>
      </c>
    </row>
    <row r="249" spans="1:16" x14ac:dyDescent="0.3">
      <c r="A249" t="s">
        <v>2109</v>
      </c>
      <c r="B249">
        <v>12363</v>
      </c>
      <c r="C249" t="s">
        <v>860</v>
      </c>
      <c r="D249" t="s">
        <v>865</v>
      </c>
      <c r="E249" t="s">
        <v>984</v>
      </c>
      <c r="F249">
        <v>90</v>
      </c>
      <c r="H249">
        <v>100</v>
      </c>
      <c r="I249">
        <v>90</v>
      </c>
      <c r="M249" t="s">
        <v>3801</v>
      </c>
      <c r="N249">
        <v>5</v>
      </c>
      <c r="O249" t="s">
        <v>3850</v>
      </c>
      <c r="P249">
        <v>5</v>
      </c>
    </row>
    <row r="250" spans="1:16" x14ac:dyDescent="0.3">
      <c r="A250" t="s">
        <v>3231</v>
      </c>
      <c r="B250">
        <v>68972</v>
      </c>
      <c r="C250" t="s">
        <v>860</v>
      </c>
      <c r="D250" t="s">
        <v>25</v>
      </c>
      <c r="E250" t="s">
        <v>984</v>
      </c>
      <c r="F250">
        <v>90</v>
      </c>
      <c r="H250">
        <v>100</v>
      </c>
      <c r="I250">
        <v>90</v>
      </c>
      <c r="M250" t="s">
        <v>3801</v>
      </c>
      <c r="N250">
        <v>5</v>
      </c>
      <c r="O250" t="s">
        <v>3850</v>
      </c>
      <c r="P250">
        <v>5</v>
      </c>
    </row>
    <row r="251" spans="1:16" x14ac:dyDescent="0.3">
      <c r="A251" t="s">
        <v>3361</v>
      </c>
      <c r="B251">
        <v>16006</v>
      </c>
      <c r="C251" t="s">
        <v>860</v>
      </c>
      <c r="D251" t="s">
        <v>868</v>
      </c>
      <c r="E251" t="s">
        <v>984</v>
      </c>
      <c r="F251">
        <v>90</v>
      </c>
      <c r="H251">
        <v>100</v>
      </c>
      <c r="I251">
        <v>90</v>
      </c>
      <c r="M251" t="s">
        <v>3801</v>
      </c>
      <c r="N251">
        <v>5</v>
      </c>
      <c r="O251" t="s">
        <v>3850</v>
      </c>
      <c r="P251">
        <v>5</v>
      </c>
    </row>
    <row r="252" spans="1:16" x14ac:dyDescent="0.3">
      <c r="A252" t="s">
        <v>1915</v>
      </c>
      <c r="B252">
        <v>165494</v>
      </c>
      <c r="C252" t="s">
        <v>424</v>
      </c>
      <c r="D252" t="s">
        <v>429</v>
      </c>
      <c r="E252" t="s">
        <v>987</v>
      </c>
      <c r="F252">
        <v>90</v>
      </c>
      <c r="H252">
        <v>100</v>
      </c>
      <c r="I252">
        <v>10</v>
      </c>
      <c r="L252">
        <v>90</v>
      </c>
    </row>
    <row r="253" spans="1:16" x14ac:dyDescent="0.3">
      <c r="A253" t="s">
        <v>3124</v>
      </c>
      <c r="B253">
        <v>123447</v>
      </c>
      <c r="C253" t="s">
        <v>424</v>
      </c>
      <c r="D253" t="s">
        <v>438</v>
      </c>
      <c r="E253" t="s">
        <v>987</v>
      </c>
      <c r="F253">
        <v>90</v>
      </c>
      <c r="H253">
        <v>100</v>
      </c>
      <c r="I253">
        <v>10</v>
      </c>
      <c r="L253">
        <v>90</v>
      </c>
    </row>
    <row r="254" spans="1:16" x14ac:dyDescent="0.3">
      <c r="A254" t="s">
        <v>2696</v>
      </c>
      <c r="B254">
        <v>23106</v>
      </c>
      <c r="C254" t="s">
        <v>746</v>
      </c>
      <c r="D254" t="s">
        <v>749</v>
      </c>
      <c r="E254" t="s">
        <v>985</v>
      </c>
      <c r="F254">
        <v>90</v>
      </c>
      <c r="H254">
        <v>100</v>
      </c>
      <c r="J254">
        <v>90</v>
      </c>
      <c r="L254">
        <v>10</v>
      </c>
    </row>
    <row r="255" spans="1:16" x14ac:dyDescent="0.3">
      <c r="A255" t="s">
        <v>2406</v>
      </c>
      <c r="B255">
        <v>7319</v>
      </c>
      <c r="C255" t="s">
        <v>173</v>
      </c>
      <c r="D255" t="s">
        <v>176</v>
      </c>
      <c r="E255" t="s">
        <v>985</v>
      </c>
      <c r="F255">
        <v>90</v>
      </c>
      <c r="H255">
        <v>100</v>
      </c>
      <c r="J255">
        <v>90</v>
      </c>
      <c r="L255">
        <v>10</v>
      </c>
    </row>
    <row r="256" spans="1:16" x14ac:dyDescent="0.3">
      <c r="A256" t="s">
        <v>3227</v>
      </c>
      <c r="B256">
        <v>795012</v>
      </c>
      <c r="C256" t="s">
        <v>3</v>
      </c>
      <c r="D256" t="s">
        <v>15</v>
      </c>
      <c r="E256" t="s">
        <v>984</v>
      </c>
      <c r="F256">
        <v>90</v>
      </c>
      <c r="H256">
        <v>100</v>
      </c>
      <c r="I256">
        <v>90</v>
      </c>
      <c r="L256">
        <v>10</v>
      </c>
    </row>
    <row r="257" spans="1:12" x14ac:dyDescent="0.3">
      <c r="A257" t="s">
        <v>2745</v>
      </c>
      <c r="B257">
        <v>13333</v>
      </c>
      <c r="C257" t="s">
        <v>424</v>
      </c>
      <c r="D257" t="s">
        <v>435</v>
      </c>
      <c r="E257" t="s">
        <v>984</v>
      </c>
      <c r="F257">
        <v>90</v>
      </c>
      <c r="H257">
        <v>100</v>
      </c>
      <c r="I257">
        <v>90</v>
      </c>
      <c r="L257">
        <v>10</v>
      </c>
    </row>
    <row r="258" spans="1:12" x14ac:dyDescent="0.3">
      <c r="A258" t="s">
        <v>1329</v>
      </c>
      <c r="B258">
        <v>255946</v>
      </c>
      <c r="C258" t="s">
        <v>719</v>
      </c>
      <c r="D258" t="s">
        <v>720</v>
      </c>
      <c r="E258" t="s">
        <v>984</v>
      </c>
      <c r="F258">
        <v>90</v>
      </c>
      <c r="H258">
        <v>100</v>
      </c>
      <c r="I258">
        <v>90</v>
      </c>
      <c r="L258">
        <v>10</v>
      </c>
    </row>
    <row r="259" spans="1:12" x14ac:dyDescent="0.3">
      <c r="A259" t="s">
        <v>3246</v>
      </c>
      <c r="B259">
        <v>33491</v>
      </c>
      <c r="C259" t="s">
        <v>189</v>
      </c>
      <c r="D259" t="s">
        <v>194</v>
      </c>
      <c r="E259" t="s">
        <v>986</v>
      </c>
      <c r="F259">
        <v>90</v>
      </c>
      <c r="H259">
        <v>100</v>
      </c>
      <c r="J259">
        <v>10</v>
      </c>
      <c r="K259">
        <v>90</v>
      </c>
    </row>
    <row r="260" spans="1:12" x14ac:dyDescent="0.3">
      <c r="A260" t="s">
        <v>2392</v>
      </c>
      <c r="B260">
        <v>32519</v>
      </c>
      <c r="C260" t="s">
        <v>297</v>
      </c>
      <c r="D260" t="s">
        <v>306</v>
      </c>
      <c r="E260" t="s">
        <v>986</v>
      </c>
      <c r="F260">
        <v>90</v>
      </c>
      <c r="H260">
        <v>100</v>
      </c>
      <c r="J260">
        <v>10</v>
      </c>
      <c r="K260">
        <v>90</v>
      </c>
    </row>
    <row r="261" spans="1:12" x14ac:dyDescent="0.3">
      <c r="A261" t="s">
        <v>1374</v>
      </c>
      <c r="B261">
        <v>5831</v>
      </c>
      <c r="C261" t="s">
        <v>331</v>
      </c>
      <c r="D261" t="s">
        <v>333</v>
      </c>
      <c r="E261" t="s">
        <v>986</v>
      </c>
      <c r="F261">
        <v>90</v>
      </c>
      <c r="H261">
        <v>100</v>
      </c>
      <c r="J261">
        <v>10</v>
      </c>
      <c r="K261">
        <v>90</v>
      </c>
    </row>
    <row r="262" spans="1:12" x14ac:dyDescent="0.3">
      <c r="A262" t="s">
        <v>2988</v>
      </c>
      <c r="B262">
        <v>6407</v>
      </c>
      <c r="C262" t="s">
        <v>932</v>
      </c>
      <c r="D262" t="s">
        <v>540</v>
      </c>
      <c r="E262" t="s">
        <v>986</v>
      </c>
      <c r="F262">
        <v>90</v>
      </c>
      <c r="H262">
        <v>100</v>
      </c>
      <c r="J262">
        <v>10</v>
      </c>
      <c r="K262">
        <v>90</v>
      </c>
    </row>
    <row r="263" spans="1:12" x14ac:dyDescent="0.3">
      <c r="A263" t="s">
        <v>2445</v>
      </c>
      <c r="B263">
        <v>5260</v>
      </c>
      <c r="C263" t="s">
        <v>932</v>
      </c>
      <c r="D263" t="s">
        <v>934</v>
      </c>
      <c r="E263" t="s">
        <v>986</v>
      </c>
      <c r="F263">
        <v>90</v>
      </c>
      <c r="H263">
        <v>100</v>
      </c>
      <c r="I263">
        <v>10</v>
      </c>
      <c r="K263">
        <v>90</v>
      </c>
    </row>
    <row r="264" spans="1:12" x14ac:dyDescent="0.3">
      <c r="A264" t="s">
        <v>3043</v>
      </c>
      <c r="B264">
        <v>3498</v>
      </c>
      <c r="C264" t="s">
        <v>932</v>
      </c>
      <c r="D264" t="s">
        <v>938</v>
      </c>
      <c r="E264" t="s">
        <v>986</v>
      </c>
      <c r="F264">
        <v>90</v>
      </c>
      <c r="H264">
        <v>100</v>
      </c>
      <c r="I264">
        <v>10</v>
      </c>
      <c r="K264">
        <v>90</v>
      </c>
    </row>
    <row r="265" spans="1:12" x14ac:dyDescent="0.3">
      <c r="A265" t="s">
        <v>2425</v>
      </c>
      <c r="B265">
        <v>16093</v>
      </c>
      <c r="C265" t="s">
        <v>297</v>
      </c>
      <c r="D265" t="s">
        <v>307</v>
      </c>
      <c r="E265" t="s">
        <v>985</v>
      </c>
      <c r="F265">
        <v>90</v>
      </c>
      <c r="H265">
        <v>100</v>
      </c>
      <c r="J265">
        <v>90</v>
      </c>
      <c r="K265">
        <v>10</v>
      </c>
    </row>
    <row r="266" spans="1:12" x14ac:dyDescent="0.3">
      <c r="A266" t="s">
        <v>3332</v>
      </c>
      <c r="B266">
        <v>23195</v>
      </c>
      <c r="C266" t="s">
        <v>351</v>
      </c>
      <c r="D266" t="s">
        <v>368</v>
      </c>
      <c r="E266" t="s">
        <v>985</v>
      </c>
      <c r="F266">
        <v>90</v>
      </c>
      <c r="H266">
        <v>100</v>
      </c>
      <c r="J266">
        <v>90</v>
      </c>
      <c r="K266">
        <v>10</v>
      </c>
    </row>
    <row r="267" spans="1:12" x14ac:dyDescent="0.3">
      <c r="A267" t="s">
        <v>1248</v>
      </c>
      <c r="B267">
        <v>21494</v>
      </c>
      <c r="C267" t="s">
        <v>351</v>
      </c>
      <c r="D267" t="s">
        <v>352</v>
      </c>
      <c r="E267" t="s">
        <v>984</v>
      </c>
      <c r="F267">
        <v>90</v>
      </c>
      <c r="H267">
        <v>100</v>
      </c>
      <c r="I267">
        <v>90</v>
      </c>
      <c r="K267">
        <v>10</v>
      </c>
    </row>
    <row r="268" spans="1:12" x14ac:dyDescent="0.3">
      <c r="A268" t="s">
        <v>2622</v>
      </c>
      <c r="B268">
        <v>41233</v>
      </c>
      <c r="C268" t="s">
        <v>413</v>
      </c>
      <c r="D268" t="s">
        <v>414</v>
      </c>
      <c r="E268" t="s">
        <v>984</v>
      </c>
      <c r="F268">
        <v>90</v>
      </c>
      <c r="H268">
        <v>100</v>
      </c>
      <c r="I268">
        <v>90</v>
      </c>
      <c r="J268">
        <v>5</v>
      </c>
      <c r="K268">
        <v>5</v>
      </c>
    </row>
    <row r="269" spans="1:12" x14ac:dyDescent="0.3">
      <c r="A269" t="s">
        <v>2517</v>
      </c>
      <c r="B269">
        <v>19667</v>
      </c>
      <c r="C269" t="s">
        <v>876</v>
      </c>
      <c r="D269" t="s">
        <v>885</v>
      </c>
      <c r="E269" t="s">
        <v>984</v>
      </c>
      <c r="F269">
        <v>90</v>
      </c>
      <c r="H269">
        <v>100</v>
      </c>
      <c r="I269">
        <v>90</v>
      </c>
      <c r="J269">
        <v>5</v>
      </c>
      <c r="K269">
        <v>5</v>
      </c>
    </row>
    <row r="270" spans="1:12" x14ac:dyDescent="0.3">
      <c r="A270" t="s">
        <v>2047</v>
      </c>
      <c r="B270">
        <v>14858</v>
      </c>
      <c r="C270" t="s">
        <v>19</v>
      </c>
      <c r="D270" t="s">
        <v>21</v>
      </c>
      <c r="E270" t="s">
        <v>985</v>
      </c>
      <c r="F270">
        <v>90</v>
      </c>
      <c r="H270">
        <v>100</v>
      </c>
      <c r="I270">
        <v>10</v>
      </c>
      <c r="J270">
        <v>90</v>
      </c>
    </row>
    <row r="271" spans="1:12" x14ac:dyDescent="0.3">
      <c r="A271" t="s">
        <v>3126</v>
      </c>
      <c r="B271">
        <v>6673</v>
      </c>
      <c r="C271" t="s">
        <v>19</v>
      </c>
      <c r="D271" t="s">
        <v>26</v>
      </c>
      <c r="E271" t="s">
        <v>985</v>
      </c>
      <c r="F271">
        <v>90</v>
      </c>
      <c r="H271">
        <v>100</v>
      </c>
      <c r="I271">
        <v>10</v>
      </c>
      <c r="J271">
        <v>90</v>
      </c>
    </row>
    <row r="272" spans="1:12" x14ac:dyDescent="0.3">
      <c r="A272" t="s">
        <v>1277</v>
      </c>
      <c r="B272">
        <v>29541</v>
      </c>
      <c r="C272" t="s">
        <v>197</v>
      </c>
      <c r="D272" t="s">
        <v>198</v>
      </c>
      <c r="E272" t="s">
        <v>985</v>
      </c>
      <c r="F272">
        <v>90</v>
      </c>
      <c r="H272">
        <v>100</v>
      </c>
      <c r="I272">
        <v>10</v>
      </c>
      <c r="J272">
        <v>90</v>
      </c>
    </row>
    <row r="273" spans="1:10" x14ac:dyDescent="0.3">
      <c r="A273" t="s">
        <v>1776</v>
      </c>
      <c r="B273">
        <v>72120</v>
      </c>
      <c r="C273" t="s">
        <v>197</v>
      </c>
      <c r="D273" t="s">
        <v>25</v>
      </c>
      <c r="E273" t="s">
        <v>985</v>
      </c>
      <c r="F273">
        <v>90</v>
      </c>
      <c r="H273">
        <v>100</v>
      </c>
      <c r="I273">
        <v>10</v>
      </c>
      <c r="J273">
        <v>90</v>
      </c>
    </row>
    <row r="274" spans="1:10" x14ac:dyDescent="0.3">
      <c r="A274" t="s">
        <v>1630</v>
      </c>
      <c r="B274">
        <v>118698</v>
      </c>
      <c r="C274" t="s">
        <v>297</v>
      </c>
      <c r="D274" t="s">
        <v>299</v>
      </c>
      <c r="E274" t="s">
        <v>985</v>
      </c>
      <c r="F274">
        <v>90</v>
      </c>
      <c r="H274">
        <v>100</v>
      </c>
      <c r="I274">
        <v>10</v>
      </c>
      <c r="J274">
        <v>90</v>
      </c>
    </row>
    <row r="275" spans="1:10" x14ac:dyDescent="0.3">
      <c r="A275" t="s">
        <v>3498</v>
      </c>
      <c r="B275">
        <v>219759</v>
      </c>
      <c r="C275" t="s">
        <v>297</v>
      </c>
      <c r="D275" t="s">
        <v>239</v>
      </c>
      <c r="E275" t="s">
        <v>985</v>
      </c>
      <c r="F275">
        <v>90</v>
      </c>
      <c r="H275">
        <v>100</v>
      </c>
      <c r="I275">
        <v>10</v>
      </c>
      <c r="J275">
        <v>90</v>
      </c>
    </row>
    <row r="276" spans="1:10" x14ac:dyDescent="0.3">
      <c r="A276" t="s">
        <v>2803</v>
      </c>
      <c r="B276">
        <v>45371</v>
      </c>
      <c r="C276" t="s">
        <v>746</v>
      </c>
      <c r="D276" t="s">
        <v>750</v>
      </c>
      <c r="E276" t="s">
        <v>985</v>
      </c>
      <c r="F276">
        <v>90</v>
      </c>
      <c r="H276">
        <v>100</v>
      </c>
      <c r="I276">
        <v>10</v>
      </c>
      <c r="J276">
        <v>90</v>
      </c>
    </row>
    <row r="277" spans="1:10" x14ac:dyDescent="0.3">
      <c r="A277" t="s">
        <v>1625</v>
      </c>
      <c r="B277">
        <v>93613</v>
      </c>
      <c r="C277" t="s">
        <v>839</v>
      </c>
      <c r="D277" t="s">
        <v>841</v>
      </c>
      <c r="E277" t="s">
        <v>985</v>
      </c>
      <c r="F277">
        <v>90</v>
      </c>
      <c r="H277">
        <v>100</v>
      </c>
      <c r="I277">
        <v>10</v>
      </c>
      <c r="J277">
        <v>90</v>
      </c>
    </row>
    <row r="278" spans="1:10" x14ac:dyDescent="0.3">
      <c r="A278" t="s">
        <v>2548</v>
      </c>
      <c r="B278">
        <v>265035</v>
      </c>
      <c r="C278" t="s">
        <v>839</v>
      </c>
      <c r="D278" t="s">
        <v>849</v>
      </c>
      <c r="E278" t="s">
        <v>985</v>
      </c>
      <c r="F278">
        <v>90</v>
      </c>
      <c r="H278">
        <v>100</v>
      </c>
      <c r="I278">
        <v>10</v>
      </c>
      <c r="J278">
        <v>90</v>
      </c>
    </row>
    <row r="279" spans="1:10" x14ac:dyDescent="0.3">
      <c r="A279" t="s">
        <v>1385</v>
      </c>
      <c r="B279">
        <v>58635</v>
      </c>
      <c r="C279" t="s">
        <v>944</v>
      </c>
      <c r="D279" t="s">
        <v>947</v>
      </c>
      <c r="E279" t="s">
        <v>985</v>
      </c>
      <c r="F279">
        <v>90</v>
      </c>
      <c r="H279">
        <v>100</v>
      </c>
      <c r="I279">
        <v>10</v>
      </c>
      <c r="J279">
        <v>90</v>
      </c>
    </row>
    <row r="280" spans="1:10" x14ac:dyDescent="0.3">
      <c r="A280" t="s">
        <v>3551</v>
      </c>
      <c r="B280">
        <v>59851</v>
      </c>
      <c r="C280" t="s">
        <v>944</v>
      </c>
      <c r="D280" t="s">
        <v>954</v>
      </c>
      <c r="E280" t="s">
        <v>985</v>
      </c>
      <c r="F280">
        <v>90</v>
      </c>
      <c r="H280">
        <v>100</v>
      </c>
      <c r="I280">
        <v>10</v>
      </c>
      <c r="J280">
        <v>90</v>
      </c>
    </row>
    <row r="281" spans="1:10" x14ac:dyDescent="0.3">
      <c r="A281" t="s">
        <v>3135</v>
      </c>
      <c r="B281">
        <v>19471</v>
      </c>
      <c r="C281" t="s">
        <v>944</v>
      </c>
      <c r="D281" t="s">
        <v>901</v>
      </c>
      <c r="E281" t="s">
        <v>985</v>
      </c>
      <c r="F281">
        <v>90</v>
      </c>
      <c r="H281">
        <v>100</v>
      </c>
      <c r="I281">
        <v>10</v>
      </c>
      <c r="J281">
        <v>90</v>
      </c>
    </row>
    <row r="282" spans="1:10" x14ac:dyDescent="0.3">
      <c r="A282" t="s">
        <v>2663</v>
      </c>
      <c r="B282">
        <v>6986</v>
      </c>
      <c r="C282" t="s">
        <v>253</v>
      </c>
      <c r="D282" t="s">
        <v>259</v>
      </c>
      <c r="E282" t="s">
        <v>984</v>
      </c>
      <c r="F282">
        <v>90</v>
      </c>
      <c r="H282">
        <v>100</v>
      </c>
      <c r="I282">
        <v>90</v>
      </c>
      <c r="J282">
        <v>10</v>
      </c>
    </row>
    <row r="283" spans="1:10" x14ac:dyDescent="0.3">
      <c r="A283" t="s">
        <v>2908</v>
      </c>
      <c r="B283">
        <v>12292</v>
      </c>
      <c r="C283" t="s">
        <v>351</v>
      </c>
      <c r="D283" t="s">
        <v>361</v>
      </c>
      <c r="E283" t="s">
        <v>984</v>
      </c>
      <c r="F283">
        <v>90</v>
      </c>
      <c r="H283">
        <v>100</v>
      </c>
      <c r="I283">
        <v>90</v>
      </c>
      <c r="J283">
        <v>10</v>
      </c>
    </row>
    <row r="284" spans="1:10" x14ac:dyDescent="0.3">
      <c r="A284" t="s">
        <v>1093</v>
      </c>
      <c r="B284">
        <v>16035</v>
      </c>
      <c r="C284" t="s">
        <v>351</v>
      </c>
      <c r="D284" t="s">
        <v>367</v>
      </c>
      <c r="E284" t="s">
        <v>984</v>
      </c>
      <c r="F284">
        <v>90</v>
      </c>
      <c r="H284">
        <v>100</v>
      </c>
      <c r="I284">
        <v>90</v>
      </c>
      <c r="J284">
        <v>10</v>
      </c>
    </row>
    <row r="285" spans="1:10" x14ac:dyDescent="0.3">
      <c r="A285" t="s">
        <v>1030</v>
      </c>
      <c r="B285">
        <v>941055</v>
      </c>
      <c r="C285" t="s">
        <v>387</v>
      </c>
      <c r="D285" t="s">
        <v>394</v>
      </c>
      <c r="E285" t="s">
        <v>984</v>
      </c>
      <c r="F285">
        <v>90</v>
      </c>
      <c r="H285">
        <v>100</v>
      </c>
      <c r="I285">
        <v>90</v>
      </c>
      <c r="J285">
        <v>10</v>
      </c>
    </row>
    <row r="286" spans="1:10" x14ac:dyDescent="0.3">
      <c r="A286" t="s">
        <v>1074</v>
      </c>
      <c r="B286">
        <v>857167</v>
      </c>
      <c r="C286" t="s">
        <v>387</v>
      </c>
      <c r="D286" t="s">
        <v>395</v>
      </c>
      <c r="E286" t="s">
        <v>984</v>
      </c>
      <c r="F286">
        <v>90</v>
      </c>
      <c r="H286">
        <v>100</v>
      </c>
      <c r="I286">
        <v>90</v>
      </c>
      <c r="J286">
        <v>10</v>
      </c>
    </row>
    <row r="287" spans="1:10" x14ac:dyDescent="0.3">
      <c r="A287" t="s">
        <v>2411</v>
      </c>
      <c r="B287">
        <v>56675</v>
      </c>
      <c r="C287" t="s">
        <v>424</v>
      </c>
      <c r="D287" t="s">
        <v>432</v>
      </c>
      <c r="E287" t="s">
        <v>984</v>
      </c>
      <c r="F287">
        <v>90</v>
      </c>
      <c r="H287">
        <v>100</v>
      </c>
      <c r="I287">
        <v>90</v>
      </c>
      <c r="J287">
        <v>10</v>
      </c>
    </row>
    <row r="288" spans="1:10" x14ac:dyDescent="0.3">
      <c r="A288" t="s">
        <v>3192</v>
      </c>
      <c r="B288">
        <v>21488</v>
      </c>
      <c r="C288" t="s">
        <v>548</v>
      </c>
      <c r="D288" t="s">
        <v>554</v>
      </c>
      <c r="E288" t="s">
        <v>984</v>
      </c>
      <c r="F288">
        <v>90</v>
      </c>
      <c r="H288">
        <v>100</v>
      </c>
      <c r="I288">
        <v>90</v>
      </c>
      <c r="J288">
        <v>10</v>
      </c>
    </row>
    <row r="289" spans="1:14" x14ac:dyDescent="0.3">
      <c r="A289" t="s">
        <v>1084</v>
      </c>
      <c r="B289">
        <v>13529</v>
      </c>
      <c r="C289" t="s">
        <v>612</v>
      </c>
      <c r="D289" t="s">
        <v>616</v>
      </c>
      <c r="E289" t="s">
        <v>984</v>
      </c>
      <c r="F289">
        <v>90</v>
      </c>
      <c r="H289">
        <v>100</v>
      </c>
      <c r="I289">
        <v>90</v>
      </c>
      <c r="J289">
        <v>10</v>
      </c>
    </row>
    <row r="290" spans="1:14" x14ac:dyDescent="0.3">
      <c r="A290" t="s">
        <v>2073</v>
      </c>
      <c r="B290">
        <v>9429</v>
      </c>
      <c r="C290" t="s">
        <v>632</v>
      </c>
      <c r="D290" t="s">
        <v>639</v>
      </c>
      <c r="E290" t="s">
        <v>984</v>
      </c>
      <c r="F290">
        <v>90</v>
      </c>
      <c r="H290">
        <v>100</v>
      </c>
      <c r="I290">
        <v>90</v>
      </c>
      <c r="J290">
        <v>10</v>
      </c>
    </row>
    <row r="291" spans="1:14" x14ac:dyDescent="0.3">
      <c r="A291" t="s">
        <v>1488</v>
      </c>
      <c r="B291">
        <v>9964</v>
      </c>
      <c r="C291" t="s">
        <v>677</v>
      </c>
      <c r="D291" t="s">
        <v>679</v>
      </c>
      <c r="E291" t="s">
        <v>984</v>
      </c>
      <c r="F291">
        <v>90</v>
      </c>
      <c r="H291">
        <v>100</v>
      </c>
      <c r="I291">
        <v>90</v>
      </c>
      <c r="J291">
        <v>10</v>
      </c>
    </row>
    <row r="292" spans="1:14" x14ac:dyDescent="0.3">
      <c r="A292" t="s">
        <v>1903</v>
      </c>
      <c r="B292">
        <v>24588</v>
      </c>
      <c r="C292" t="s">
        <v>677</v>
      </c>
      <c r="D292" t="s">
        <v>682</v>
      </c>
      <c r="E292" t="s">
        <v>984</v>
      </c>
      <c r="F292">
        <v>90</v>
      </c>
      <c r="H292">
        <v>100</v>
      </c>
      <c r="I292">
        <v>90</v>
      </c>
      <c r="J292">
        <v>10</v>
      </c>
    </row>
    <row r="293" spans="1:14" x14ac:dyDescent="0.3">
      <c r="A293" t="s">
        <v>1966</v>
      </c>
      <c r="B293">
        <v>37697</v>
      </c>
      <c r="C293" t="s">
        <v>677</v>
      </c>
      <c r="D293" t="s">
        <v>683</v>
      </c>
      <c r="E293" t="s">
        <v>984</v>
      </c>
      <c r="F293">
        <v>90</v>
      </c>
      <c r="H293">
        <v>100</v>
      </c>
      <c r="I293">
        <v>90</v>
      </c>
      <c r="J293">
        <v>10</v>
      </c>
    </row>
    <row r="294" spans="1:14" x14ac:dyDescent="0.3">
      <c r="A294" t="s">
        <v>2428</v>
      </c>
      <c r="B294">
        <v>15706</v>
      </c>
      <c r="C294" t="s">
        <v>677</v>
      </c>
      <c r="D294" t="s">
        <v>685</v>
      </c>
      <c r="E294" t="s">
        <v>984</v>
      </c>
      <c r="F294">
        <v>90</v>
      </c>
      <c r="H294">
        <v>100</v>
      </c>
      <c r="I294">
        <v>90</v>
      </c>
      <c r="J294">
        <v>10</v>
      </c>
    </row>
    <row r="295" spans="1:14" x14ac:dyDescent="0.3">
      <c r="A295" t="s">
        <v>2743</v>
      </c>
      <c r="B295">
        <v>7000</v>
      </c>
      <c r="C295" t="s">
        <v>677</v>
      </c>
      <c r="D295" t="s">
        <v>686</v>
      </c>
      <c r="E295" t="s">
        <v>984</v>
      </c>
      <c r="F295">
        <v>90</v>
      </c>
      <c r="H295">
        <v>100</v>
      </c>
      <c r="I295">
        <v>90</v>
      </c>
      <c r="J295">
        <v>10</v>
      </c>
    </row>
    <row r="296" spans="1:14" x14ac:dyDescent="0.3">
      <c r="A296" t="s">
        <v>1291</v>
      </c>
      <c r="B296">
        <v>80044</v>
      </c>
      <c r="C296" t="s">
        <v>525</v>
      </c>
      <c r="D296" t="s">
        <v>526</v>
      </c>
      <c r="E296" t="s">
        <v>984</v>
      </c>
      <c r="F296">
        <v>90</v>
      </c>
      <c r="H296">
        <v>100</v>
      </c>
      <c r="I296">
        <v>90</v>
      </c>
      <c r="J296">
        <v>10</v>
      </c>
    </row>
    <row r="297" spans="1:14" x14ac:dyDescent="0.3">
      <c r="A297" t="s">
        <v>1995</v>
      </c>
      <c r="B297">
        <v>226409</v>
      </c>
      <c r="C297" t="s">
        <v>525</v>
      </c>
      <c r="D297" t="s">
        <v>529</v>
      </c>
      <c r="E297" t="s">
        <v>984</v>
      </c>
      <c r="F297">
        <v>90</v>
      </c>
      <c r="H297">
        <v>100</v>
      </c>
      <c r="I297">
        <v>90</v>
      </c>
      <c r="J297">
        <v>10</v>
      </c>
    </row>
    <row r="298" spans="1:14" x14ac:dyDescent="0.3">
      <c r="A298" t="s">
        <v>2038</v>
      </c>
      <c r="B298">
        <v>10290</v>
      </c>
      <c r="C298" t="s">
        <v>525</v>
      </c>
      <c r="D298" t="s">
        <v>530</v>
      </c>
      <c r="E298" t="s">
        <v>984</v>
      </c>
      <c r="F298">
        <v>90</v>
      </c>
      <c r="H298">
        <v>100</v>
      </c>
      <c r="I298">
        <v>90</v>
      </c>
      <c r="J298">
        <v>10</v>
      </c>
    </row>
    <row r="299" spans="1:14" x14ac:dyDescent="0.3">
      <c r="A299" t="s">
        <v>3364</v>
      </c>
      <c r="B299">
        <v>78976</v>
      </c>
      <c r="C299" t="s">
        <v>525</v>
      </c>
      <c r="D299" t="s">
        <v>536</v>
      </c>
      <c r="E299" t="s">
        <v>984</v>
      </c>
      <c r="F299">
        <v>90</v>
      </c>
      <c r="H299">
        <v>100</v>
      </c>
      <c r="I299">
        <v>90</v>
      </c>
      <c r="J299">
        <v>10</v>
      </c>
    </row>
    <row r="300" spans="1:14" x14ac:dyDescent="0.3">
      <c r="A300" t="s">
        <v>1892</v>
      </c>
      <c r="B300">
        <v>16082</v>
      </c>
      <c r="C300" t="s">
        <v>876</v>
      </c>
      <c r="D300" t="s">
        <v>878</v>
      </c>
      <c r="E300" t="s">
        <v>984</v>
      </c>
      <c r="F300">
        <v>90</v>
      </c>
      <c r="H300">
        <v>100</v>
      </c>
      <c r="I300">
        <v>90</v>
      </c>
      <c r="J300">
        <v>10</v>
      </c>
    </row>
    <row r="301" spans="1:14" x14ac:dyDescent="0.3">
      <c r="A301" t="s">
        <v>2332</v>
      </c>
      <c r="B301">
        <v>18009</v>
      </c>
      <c r="C301" t="s">
        <v>876</v>
      </c>
      <c r="D301" t="s">
        <v>882</v>
      </c>
      <c r="E301" t="s">
        <v>984</v>
      </c>
      <c r="F301">
        <v>90</v>
      </c>
      <c r="H301">
        <v>100</v>
      </c>
      <c r="I301">
        <v>90</v>
      </c>
      <c r="J301">
        <v>10</v>
      </c>
    </row>
    <row r="302" spans="1:14" x14ac:dyDescent="0.3">
      <c r="A302" t="s">
        <v>1324</v>
      </c>
      <c r="B302">
        <v>41577</v>
      </c>
      <c r="C302" t="s">
        <v>962</v>
      </c>
      <c r="D302" t="s">
        <v>963</v>
      </c>
      <c r="E302" t="s">
        <v>984</v>
      </c>
      <c r="F302">
        <v>90</v>
      </c>
      <c r="H302">
        <v>100</v>
      </c>
      <c r="I302">
        <v>90</v>
      </c>
      <c r="J302">
        <v>10</v>
      </c>
    </row>
    <row r="303" spans="1:14" x14ac:dyDescent="0.3">
      <c r="A303" t="s">
        <v>2261</v>
      </c>
      <c r="B303">
        <v>22900</v>
      </c>
      <c r="C303" t="s">
        <v>115</v>
      </c>
      <c r="D303" t="s">
        <v>118</v>
      </c>
      <c r="E303" t="s">
        <v>984</v>
      </c>
      <c r="F303">
        <v>90</v>
      </c>
      <c r="H303">
        <v>100</v>
      </c>
      <c r="I303">
        <v>90</v>
      </c>
      <c r="J303">
        <v>10</v>
      </c>
    </row>
    <row r="304" spans="1:14" x14ac:dyDescent="0.3">
      <c r="A304" t="s">
        <v>1758</v>
      </c>
      <c r="B304">
        <v>247875</v>
      </c>
      <c r="C304" t="s">
        <v>455</v>
      </c>
      <c r="D304" t="s">
        <v>466</v>
      </c>
      <c r="E304" t="s">
        <v>984</v>
      </c>
      <c r="F304">
        <v>92</v>
      </c>
      <c r="H304">
        <v>100</v>
      </c>
      <c r="I304">
        <v>92</v>
      </c>
      <c r="J304">
        <v>5</v>
      </c>
      <c r="N304">
        <v>3</v>
      </c>
    </row>
    <row r="305" spans="1:14" x14ac:dyDescent="0.3">
      <c r="A305" t="s">
        <v>1546</v>
      </c>
      <c r="B305">
        <v>77468</v>
      </c>
      <c r="C305" t="s">
        <v>455</v>
      </c>
      <c r="D305" t="s">
        <v>470</v>
      </c>
      <c r="E305" t="s">
        <v>984</v>
      </c>
      <c r="F305">
        <v>92</v>
      </c>
      <c r="H305">
        <v>100</v>
      </c>
      <c r="I305">
        <v>92</v>
      </c>
      <c r="J305">
        <v>5</v>
      </c>
      <c r="N305">
        <v>3</v>
      </c>
    </row>
    <row r="306" spans="1:14" x14ac:dyDescent="0.3">
      <c r="A306" t="s">
        <v>3075</v>
      </c>
      <c r="B306">
        <v>217163</v>
      </c>
      <c r="C306" t="s">
        <v>455</v>
      </c>
      <c r="D306" t="s">
        <v>487</v>
      </c>
      <c r="E306" t="s">
        <v>984</v>
      </c>
      <c r="F306">
        <v>92</v>
      </c>
      <c r="H306">
        <v>100</v>
      </c>
      <c r="I306">
        <v>92</v>
      </c>
      <c r="J306">
        <v>5</v>
      </c>
      <c r="N306">
        <v>3</v>
      </c>
    </row>
    <row r="307" spans="1:14" x14ac:dyDescent="0.3">
      <c r="A307" t="s">
        <v>1010</v>
      </c>
      <c r="B307">
        <v>43464</v>
      </c>
      <c r="C307" t="s">
        <v>455</v>
      </c>
      <c r="D307" t="s">
        <v>486</v>
      </c>
      <c r="E307" t="s">
        <v>984</v>
      </c>
      <c r="F307">
        <v>92</v>
      </c>
      <c r="H307">
        <v>100</v>
      </c>
      <c r="I307">
        <v>92</v>
      </c>
      <c r="J307">
        <v>5</v>
      </c>
      <c r="N307">
        <v>3</v>
      </c>
    </row>
    <row r="308" spans="1:14" x14ac:dyDescent="0.3">
      <c r="A308" t="s">
        <v>1906</v>
      </c>
      <c r="B308">
        <v>27147</v>
      </c>
      <c r="C308" t="s">
        <v>708</v>
      </c>
      <c r="D308" t="s">
        <v>710</v>
      </c>
      <c r="E308" t="s">
        <v>985</v>
      </c>
      <c r="F308">
        <v>95</v>
      </c>
      <c r="H308">
        <v>100</v>
      </c>
      <c r="J308">
        <v>95</v>
      </c>
      <c r="M308" t="s">
        <v>3841</v>
      </c>
      <c r="N308">
        <v>5</v>
      </c>
    </row>
    <row r="309" spans="1:14" x14ac:dyDescent="0.3">
      <c r="A309" t="s">
        <v>2385</v>
      </c>
      <c r="B309">
        <v>3495</v>
      </c>
      <c r="C309" t="s">
        <v>63</v>
      </c>
      <c r="D309" t="s">
        <v>66</v>
      </c>
      <c r="E309" t="s">
        <v>984</v>
      </c>
      <c r="F309">
        <v>95</v>
      </c>
      <c r="H309">
        <v>100</v>
      </c>
      <c r="I309">
        <v>95</v>
      </c>
      <c r="M309" t="s">
        <v>3801</v>
      </c>
      <c r="N309">
        <v>5</v>
      </c>
    </row>
    <row r="310" spans="1:14" x14ac:dyDescent="0.3">
      <c r="A310" t="s">
        <v>3311</v>
      </c>
      <c r="B310">
        <v>30144</v>
      </c>
      <c r="C310" t="s">
        <v>63</v>
      </c>
      <c r="D310" t="s">
        <v>69</v>
      </c>
      <c r="E310" t="s">
        <v>984</v>
      </c>
      <c r="F310">
        <v>95</v>
      </c>
      <c r="H310">
        <v>100</v>
      </c>
      <c r="I310">
        <v>95</v>
      </c>
      <c r="M310" t="s">
        <v>3850</v>
      </c>
      <c r="N310">
        <v>5</v>
      </c>
    </row>
    <row r="311" spans="1:14" x14ac:dyDescent="0.3">
      <c r="A311" t="s">
        <v>1622</v>
      </c>
      <c r="B311">
        <v>48917</v>
      </c>
      <c r="C311" t="s">
        <v>148</v>
      </c>
      <c r="D311" t="s">
        <v>153</v>
      </c>
      <c r="E311" t="s">
        <v>984</v>
      </c>
      <c r="F311">
        <v>95</v>
      </c>
      <c r="H311">
        <v>100</v>
      </c>
      <c r="I311">
        <v>95</v>
      </c>
      <c r="M311" t="s">
        <v>3831</v>
      </c>
      <c r="N311">
        <v>5</v>
      </c>
    </row>
    <row r="312" spans="1:14" x14ac:dyDescent="0.3">
      <c r="A312" t="s">
        <v>2002</v>
      </c>
      <c r="B312">
        <v>33333</v>
      </c>
      <c r="C312" t="s">
        <v>148</v>
      </c>
      <c r="D312" t="s">
        <v>155</v>
      </c>
      <c r="E312" t="s">
        <v>984</v>
      </c>
      <c r="F312">
        <v>95</v>
      </c>
      <c r="H312">
        <v>100</v>
      </c>
      <c r="I312">
        <v>95</v>
      </c>
      <c r="M312" t="s">
        <v>3831</v>
      </c>
      <c r="N312">
        <v>5</v>
      </c>
    </row>
    <row r="313" spans="1:14" x14ac:dyDescent="0.3">
      <c r="A313" t="s">
        <v>1223</v>
      </c>
      <c r="B313">
        <v>31512</v>
      </c>
      <c r="C313" t="s">
        <v>148</v>
      </c>
      <c r="D313" t="s">
        <v>161</v>
      </c>
      <c r="E313" t="s">
        <v>984</v>
      </c>
      <c r="F313">
        <v>95</v>
      </c>
      <c r="H313">
        <v>100</v>
      </c>
      <c r="I313">
        <v>95</v>
      </c>
      <c r="M313" t="s">
        <v>3831</v>
      </c>
      <c r="N313">
        <v>5</v>
      </c>
    </row>
    <row r="314" spans="1:14" x14ac:dyDescent="0.3">
      <c r="A314" t="s">
        <v>1773</v>
      </c>
      <c r="B314">
        <v>84243</v>
      </c>
      <c r="C314" t="s">
        <v>182</v>
      </c>
      <c r="D314" t="s">
        <v>25</v>
      </c>
      <c r="E314" t="s">
        <v>984</v>
      </c>
      <c r="F314">
        <v>95</v>
      </c>
      <c r="H314">
        <v>100</v>
      </c>
      <c r="I314">
        <v>95</v>
      </c>
      <c r="M314" t="s">
        <v>3798</v>
      </c>
      <c r="N314">
        <v>5</v>
      </c>
    </row>
    <row r="315" spans="1:14" x14ac:dyDescent="0.3">
      <c r="A315" t="s">
        <v>1180</v>
      </c>
      <c r="B315">
        <v>2099</v>
      </c>
      <c r="C315" t="s">
        <v>182</v>
      </c>
      <c r="D315" t="s">
        <v>185</v>
      </c>
      <c r="E315" t="s">
        <v>984</v>
      </c>
      <c r="F315">
        <v>95</v>
      </c>
      <c r="H315">
        <v>100</v>
      </c>
      <c r="I315">
        <v>95</v>
      </c>
      <c r="M315" t="s">
        <v>3814</v>
      </c>
      <c r="N315">
        <v>5</v>
      </c>
    </row>
    <row r="316" spans="1:14" x14ac:dyDescent="0.3">
      <c r="A316" t="s">
        <v>3017</v>
      </c>
      <c r="B316">
        <v>9982</v>
      </c>
      <c r="C316" t="s">
        <v>182</v>
      </c>
      <c r="D316" t="s">
        <v>187</v>
      </c>
      <c r="E316" t="s">
        <v>984</v>
      </c>
      <c r="F316">
        <v>95</v>
      </c>
      <c r="H316">
        <v>100</v>
      </c>
      <c r="I316">
        <v>95</v>
      </c>
      <c r="M316" t="s">
        <v>3801</v>
      </c>
      <c r="N316">
        <v>5</v>
      </c>
    </row>
    <row r="317" spans="1:14" x14ac:dyDescent="0.3">
      <c r="A317" t="s">
        <v>1791</v>
      </c>
      <c r="B317">
        <v>219476</v>
      </c>
      <c r="C317" t="s">
        <v>204</v>
      </c>
      <c r="D317" t="s">
        <v>25</v>
      </c>
      <c r="E317" t="s">
        <v>984</v>
      </c>
      <c r="F317">
        <v>95</v>
      </c>
      <c r="H317">
        <v>100</v>
      </c>
      <c r="I317">
        <v>95</v>
      </c>
      <c r="M317" t="s">
        <v>3801</v>
      </c>
      <c r="N317">
        <v>5</v>
      </c>
    </row>
    <row r="318" spans="1:14" x14ac:dyDescent="0.3">
      <c r="A318" t="s">
        <v>2958</v>
      </c>
      <c r="B318">
        <v>81110</v>
      </c>
      <c r="C318" t="s">
        <v>223</v>
      </c>
      <c r="D318" t="s">
        <v>237</v>
      </c>
      <c r="E318" t="s">
        <v>984</v>
      </c>
      <c r="F318">
        <v>95</v>
      </c>
      <c r="H318">
        <v>100</v>
      </c>
      <c r="I318">
        <v>95</v>
      </c>
      <c r="M318" t="s">
        <v>3850</v>
      </c>
      <c r="N318">
        <v>5</v>
      </c>
    </row>
    <row r="319" spans="1:14" x14ac:dyDescent="0.3">
      <c r="A319" t="s">
        <v>2239</v>
      </c>
      <c r="B319">
        <v>10348</v>
      </c>
      <c r="C319" t="s">
        <v>241</v>
      </c>
      <c r="D319" t="s">
        <v>250</v>
      </c>
      <c r="E319" t="s">
        <v>984</v>
      </c>
      <c r="F319">
        <v>95</v>
      </c>
      <c r="H319">
        <v>100</v>
      </c>
      <c r="I319">
        <v>95</v>
      </c>
      <c r="M319" t="s">
        <v>3800</v>
      </c>
      <c r="N319">
        <v>5</v>
      </c>
    </row>
    <row r="320" spans="1:14" x14ac:dyDescent="0.3">
      <c r="A320" t="s">
        <v>3505</v>
      </c>
      <c r="B320">
        <v>30587</v>
      </c>
      <c r="C320" t="s">
        <v>241</v>
      </c>
      <c r="D320" t="s">
        <v>252</v>
      </c>
      <c r="E320" t="s">
        <v>984</v>
      </c>
      <c r="F320">
        <v>95</v>
      </c>
      <c r="H320">
        <v>100</v>
      </c>
      <c r="I320">
        <v>95</v>
      </c>
      <c r="M320" t="s">
        <v>3798</v>
      </c>
      <c r="N320">
        <v>5</v>
      </c>
    </row>
    <row r="321" spans="1:14" x14ac:dyDescent="0.3">
      <c r="A321" t="s">
        <v>1200</v>
      </c>
      <c r="B321">
        <v>29643</v>
      </c>
      <c r="C321" t="s">
        <v>265</v>
      </c>
      <c r="D321" t="s">
        <v>269</v>
      </c>
      <c r="E321" t="s">
        <v>984</v>
      </c>
      <c r="F321">
        <v>95</v>
      </c>
      <c r="H321">
        <v>100</v>
      </c>
      <c r="I321">
        <v>95</v>
      </c>
      <c r="M321" t="s">
        <v>3801</v>
      </c>
      <c r="N321">
        <v>5</v>
      </c>
    </row>
    <row r="322" spans="1:14" x14ac:dyDescent="0.3">
      <c r="A322" t="s">
        <v>2024</v>
      </c>
      <c r="B322">
        <v>191470</v>
      </c>
      <c r="C322" t="s">
        <v>322</v>
      </c>
      <c r="D322" t="s">
        <v>25</v>
      </c>
      <c r="E322" t="s">
        <v>984</v>
      </c>
      <c r="F322">
        <v>95</v>
      </c>
      <c r="G322" t="s">
        <v>3803</v>
      </c>
      <c r="H322">
        <v>100</v>
      </c>
      <c r="I322">
        <v>95</v>
      </c>
      <c r="M322" t="s">
        <v>3798</v>
      </c>
      <c r="N322">
        <v>5</v>
      </c>
    </row>
    <row r="323" spans="1:14" x14ac:dyDescent="0.3">
      <c r="A323" t="s">
        <v>1192</v>
      </c>
      <c r="B323">
        <v>26148</v>
      </c>
      <c r="C323" t="s">
        <v>322</v>
      </c>
      <c r="D323" t="s">
        <v>325</v>
      </c>
      <c r="E323" t="s">
        <v>984</v>
      </c>
      <c r="F323">
        <v>95</v>
      </c>
      <c r="H323">
        <v>100</v>
      </c>
      <c r="I323">
        <v>95</v>
      </c>
      <c r="M323" t="s">
        <v>3798</v>
      </c>
      <c r="N323">
        <v>5</v>
      </c>
    </row>
    <row r="324" spans="1:14" x14ac:dyDescent="0.3">
      <c r="A324" t="s">
        <v>2774</v>
      </c>
      <c r="B324">
        <v>6225</v>
      </c>
      <c r="C324" t="s">
        <v>322</v>
      </c>
      <c r="D324" t="s">
        <v>327</v>
      </c>
      <c r="E324" t="s">
        <v>984</v>
      </c>
      <c r="F324">
        <v>95</v>
      </c>
      <c r="H324">
        <v>100</v>
      </c>
      <c r="I324">
        <v>95</v>
      </c>
      <c r="M324" t="s">
        <v>3798</v>
      </c>
      <c r="N324">
        <v>5</v>
      </c>
    </row>
    <row r="325" spans="1:14" x14ac:dyDescent="0.3">
      <c r="A325" t="s">
        <v>2845</v>
      </c>
      <c r="B325">
        <v>12841</v>
      </c>
      <c r="C325" t="s">
        <v>322</v>
      </c>
      <c r="D325" t="s">
        <v>328</v>
      </c>
      <c r="E325" t="s">
        <v>984</v>
      </c>
      <c r="F325">
        <v>95</v>
      </c>
      <c r="H325">
        <v>100</v>
      </c>
      <c r="I325">
        <v>95</v>
      </c>
      <c r="M325" t="s">
        <v>3798</v>
      </c>
      <c r="N325">
        <v>5</v>
      </c>
    </row>
    <row r="326" spans="1:14" x14ac:dyDescent="0.3">
      <c r="A326" t="s">
        <v>1210</v>
      </c>
      <c r="B326">
        <v>14607</v>
      </c>
      <c r="C326" t="s">
        <v>351</v>
      </c>
      <c r="D326" t="s">
        <v>357</v>
      </c>
      <c r="E326" t="s">
        <v>984</v>
      </c>
      <c r="F326">
        <v>95</v>
      </c>
      <c r="H326">
        <v>100</v>
      </c>
      <c r="I326">
        <v>95</v>
      </c>
      <c r="M326" t="s">
        <v>3844</v>
      </c>
      <c r="N326">
        <v>5</v>
      </c>
    </row>
    <row r="327" spans="1:14" x14ac:dyDescent="0.3">
      <c r="A327" t="s">
        <v>3354</v>
      </c>
      <c r="B327">
        <v>15259</v>
      </c>
      <c r="C327" t="s">
        <v>351</v>
      </c>
      <c r="D327" t="s">
        <v>369</v>
      </c>
      <c r="E327" t="s">
        <v>984</v>
      </c>
      <c r="F327">
        <v>95</v>
      </c>
      <c r="H327">
        <v>100</v>
      </c>
      <c r="I327">
        <v>95</v>
      </c>
      <c r="M327" t="s">
        <v>3844</v>
      </c>
      <c r="N327">
        <v>5</v>
      </c>
    </row>
    <row r="328" spans="1:14" x14ac:dyDescent="0.3">
      <c r="A328" t="s">
        <v>1390</v>
      </c>
      <c r="B328">
        <v>9966</v>
      </c>
      <c r="C328" t="s">
        <v>372</v>
      </c>
      <c r="D328" t="s">
        <v>373</v>
      </c>
      <c r="E328" t="s">
        <v>984</v>
      </c>
      <c r="F328">
        <v>95</v>
      </c>
      <c r="H328">
        <v>100</v>
      </c>
      <c r="I328">
        <v>95</v>
      </c>
      <c r="M328" t="s">
        <v>3801</v>
      </c>
      <c r="N328">
        <v>5</v>
      </c>
    </row>
    <row r="329" spans="1:14" x14ac:dyDescent="0.3">
      <c r="A329" t="s">
        <v>2389</v>
      </c>
      <c r="B329">
        <v>2052</v>
      </c>
      <c r="C329" t="s">
        <v>372</v>
      </c>
      <c r="D329" t="s">
        <v>377</v>
      </c>
      <c r="E329" t="s">
        <v>984</v>
      </c>
      <c r="F329">
        <v>95</v>
      </c>
      <c r="H329">
        <v>100</v>
      </c>
      <c r="I329">
        <v>95</v>
      </c>
      <c r="M329" t="s">
        <v>3801</v>
      </c>
      <c r="N329">
        <v>5</v>
      </c>
    </row>
    <row r="330" spans="1:14" x14ac:dyDescent="0.3">
      <c r="A330" t="s">
        <v>3216</v>
      </c>
      <c r="B330">
        <v>12587</v>
      </c>
      <c r="C330" t="s">
        <v>372</v>
      </c>
      <c r="D330" t="s">
        <v>384</v>
      </c>
      <c r="E330" t="s">
        <v>984</v>
      </c>
      <c r="F330">
        <v>95</v>
      </c>
      <c r="H330">
        <v>100</v>
      </c>
      <c r="I330">
        <v>95</v>
      </c>
      <c r="M330" t="s">
        <v>3801</v>
      </c>
      <c r="N330">
        <v>5</v>
      </c>
    </row>
    <row r="331" spans="1:14" x14ac:dyDescent="0.3">
      <c r="A331" t="s">
        <v>1948</v>
      </c>
      <c r="B331">
        <v>18696</v>
      </c>
      <c r="C331" t="s">
        <v>397</v>
      </c>
      <c r="D331" t="s">
        <v>402</v>
      </c>
      <c r="E331" t="s">
        <v>984</v>
      </c>
      <c r="F331">
        <v>95</v>
      </c>
      <c r="H331">
        <v>100</v>
      </c>
      <c r="I331">
        <v>95</v>
      </c>
      <c r="M331" t="s">
        <v>3850</v>
      </c>
      <c r="N331">
        <v>5</v>
      </c>
    </row>
    <row r="332" spans="1:14" x14ac:dyDescent="0.3">
      <c r="A332" t="s">
        <v>2609</v>
      </c>
      <c r="B332">
        <v>19596</v>
      </c>
      <c r="C332" t="s">
        <v>397</v>
      </c>
      <c r="D332" t="s">
        <v>408</v>
      </c>
      <c r="E332" t="s">
        <v>984</v>
      </c>
      <c r="F332">
        <v>95</v>
      </c>
      <c r="H332">
        <v>100</v>
      </c>
      <c r="I332">
        <v>95</v>
      </c>
      <c r="M332" t="s">
        <v>3850</v>
      </c>
      <c r="N332">
        <v>5</v>
      </c>
    </row>
    <row r="333" spans="1:14" x14ac:dyDescent="0.3">
      <c r="A333" t="s">
        <v>2659</v>
      </c>
      <c r="B333">
        <v>108550</v>
      </c>
      <c r="C333" t="s">
        <v>604</v>
      </c>
      <c r="D333" t="s">
        <v>25</v>
      </c>
      <c r="E333" t="s">
        <v>984</v>
      </c>
      <c r="F333">
        <v>95</v>
      </c>
      <c r="H333">
        <v>100</v>
      </c>
      <c r="I333">
        <v>95</v>
      </c>
      <c r="M333" t="s">
        <v>3798</v>
      </c>
      <c r="N333">
        <v>5</v>
      </c>
    </row>
    <row r="334" spans="1:14" x14ac:dyDescent="0.3">
      <c r="A334" t="s">
        <v>3022</v>
      </c>
      <c r="B334">
        <v>3380</v>
      </c>
      <c r="C334" t="s">
        <v>604</v>
      </c>
      <c r="D334" t="s">
        <v>609</v>
      </c>
      <c r="E334" t="s">
        <v>984</v>
      </c>
      <c r="F334">
        <v>95</v>
      </c>
      <c r="H334">
        <v>100</v>
      </c>
      <c r="I334">
        <v>95</v>
      </c>
      <c r="M334" t="s">
        <v>3798</v>
      </c>
      <c r="N334">
        <v>5</v>
      </c>
    </row>
    <row r="335" spans="1:14" x14ac:dyDescent="0.3">
      <c r="A335" t="s">
        <v>3432</v>
      </c>
      <c r="B335">
        <v>28669</v>
      </c>
      <c r="C335" t="s">
        <v>604</v>
      </c>
      <c r="D335" t="s">
        <v>611</v>
      </c>
      <c r="E335" t="s">
        <v>984</v>
      </c>
      <c r="F335">
        <v>95</v>
      </c>
      <c r="H335">
        <v>100</v>
      </c>
      <c r="I335">
        <v>95</v>
      </c>
      <c r="M335" t="s">
        <v>3798</v>
      </c>
      <c r="N335">
        <v>5</v>
      </c>
    </row>
    <row r="336" spans="1:14" x14ac:dyDescent="0.3">
      <c r="A336" t="s">
        <v>2725</v>
      </c>
      <c r="B336">
        <v>178048</v>
      </c>
      <c r="C336" t="s">
        <v>619</v>
      </c>
      <c r="D336" t="s">
        <v>631</v>
      </c>
      <c r="E336" t="s">
        <v>984</v>
      </c>
      <c r="F336">
        <v>95</v>
      </c>
      <c r="H336">
        <v>100</v>
      </c>
      <c r="I336">
        <v>95</v>
      </c>
      <c r="M336" t="s">
        <v>3847</v>
      </c>
      <c r="N336">
        <v>5</v>
      </c>
    </row>
    <row r="337" spans="1:14" x14ac:dyDescent="0.3">
      <c r="A337" t="s">
        <v>1406</v>
      </c>
      <c r="B337">
        <v>15018</v>
      </c>
      <c r="C337" t="s">
        <v>664</v>
      </c>
      <c r="D337" t="s">
        <v>665</v>
      </c>
      <c r="E337" t="s">
        <v>984</v>
      </c>
      <c r="F337">
        <v>95</v>
      </c>
      <c r="H337">
        <v>100</v>
      </c>
      <c r="I337">
        <v>95</v>
      </c>
      <c r="M337" t="s">
        <v>3843</v>
      </c>
      <c r="N337">
        <v>5</v>
      </c>
    </row>
    <row r="338" spans="1:14" x14ac:dyDescent="0.3">
      <c r="A338" t="s">
        <v>3084</v>
      </c>
      <c r="B338">
        <v>61265</v>
      </c>
      <c r="C338" t="s">
        <v>664</v>
      </c>
      <c r="D338" t="s">
        <v>675</v>
      </c>
      <c r="E338" t="s">
        <v>984</v>
      </c>
      <c r="F338">
        <v>95</v>
      </c>
      <c r="H338">
        <v>100</v>
      </c>
      <c r="I338">
        <v>95</v>
      </c>
      <c r="M338" t="s">
        <v>3843</v>
      </c>
      <c r="N338">
        <v>5</v>
      </c>
    </row>
    <row r="339" spans="1:14" x14ac:dyDescent="0.3">
      <c r="A339" t="s">
        <v>2916</v>
      </c>
      <c r="B339">
        <v>155968</v>
      </c>
      <c r="C339" t="s">
        <v>752</v>
      </c>
      <c r="D339" t="s">
        <v>25</v>
      </c>
      <c r="E339" t="s">
        <v>984</v>
      </c>
      <c r="F339">
        <v>95</v>
      </c>
      <c r="H339">
        <v>100</v>
      </c>
      <c r="I339">
        <v>95</v>
      </c>
      <c r="M339" t="s">
        <v>3801</v>
      </c>
      <c r="N339">
        <v>5</v>
      </c>
    </row>
    <row r="340" spans="1:14" x14ac:dyDescent="0.3">
      <c r="A340" t="s">
        <v>1128</v>
      </c>
      <c r="B340">
        <v>13276</v>
      </c>
      <c r="C340" t="s">
        <v>766</v>
      </c>
      <c r="D340" t="s">
        <v>777</v>
      </c>
      <c r="E340" t="s">
        <v>984</v>
      </c>
      <c r="F340">
        <v>95</v>
      </c>
      <c r="H340">
        <v>100</v>
      </c>
      <c r="I340">
        <v>95</v>
      </c>
      <c r="M340" t="s">
        <v>3850</v>
      </c>
      <c r="N340">
        <v>5</v>
      </c>
    </row>
    <row r="341" spans="1:14" x14ac:dyDescent="0.3">
      <c r="A341" t="s">
        <v>2487</v>
      </c>
      <c r="B341">
        <v>7055</v>
      </c>
      <c r="C341" t="s">
        <v>766</v>
      </c>
      <c r="D341" t="s">
        <v>778</v>
      </c>
      <c r="E341" t="s">
        <v>984</v>
      </c>
      <c r="F341">
        <v>95</v>
      </c>
      <c r="H341">
        <v>100</v>
      </c>
      <c r="I341">
        <v>95</v>
      </c>
      <c r="M341" t="s">
        <v>3850</v>
      </c>
      <c r="N341">
        <v>5</v>
      </c>
    </row>
    <row r="342" spans="1:14" x14ac:dyDescent="0.3">
      <c r="A342" t="s">
        <v>2490</v>
      </c>
      <c r="B342">
        <v>10119</v>
      </c>
      <c r="C342" t="s">
        <v>766</v>
      </c>
      <c r="D342" t="s">
        <v>779</v>
      </c>
      <c r="E342" t="s">
        <v>984</v>
      </c>
      <c r="F342">
        <v>95</v>
      </c>
      <c r="H342">
        <v>100</v>
      </c>
      <c r="I342">
        <v>95</v>
      </c>
      <c r="M342" t="s">
        <v>3850</v>
      </c>
      <c r="N342">
        <v>5</v>
      </c>
    </row>
    <row r="343" spans="1:14" x14ac:dyDescent="0.3">
      <c r="A343" t="s">
        <v>2692</v>
      </c>
      <c r="B343">
        <v>27349</v>
      </c>
      <c r="C343" t="s">
        <v>766</v>
      </c>
      <c r="D343" t="s">
        <v>780</v>
      </c>
      <c r="E343" t="s">
        <v>984</v>
      </c>
      <c r="F343">
        <v>95</v>
      </c>
      <c r="H343">
        <v>100</v>
      </c>
      <c r="I343">
        <v>95</v>
      </c>
      <c r="M343" t="s">
        <v>3850</v>
      </c>
      <c r="N343">
        <v>5</v>
      </c>
    </row>
    <row r="344" spans="1:14" x14ac:dyDescent="0.3">
      <c r="A344" t="s">
        <v>3406</v>
      </c>
      <c r="B344">
        <v>16976</v>
      </c>
      <c r="C344" t="s">
        <v>766</v>
      </c>
      <c r="D344" t="s">
        <v>784</v>
      </c>
      <c r="E344" t="s">
        <v>984</v>
      </c>
      <c r="F344">
        <v>95</v>
      </c>
      <c r="H344">
        <v>100</v>
      </c>
      <c r="I344">
        <v>95</v>
      </c>
      <c r="M344" t="s">
        <v>3850</v>
      </c>
      <c r="N344">
        <v>5</v>
      </c>
    </row>
    <row r="345" spans="1:14" x14ac:dyDescent="0.3">
      <c r="A345" t="s">
        <v>1286</v>
      </c>
      <c r="B345">
        <v>281489</v>
      </c>
      <c r="C345" t="s">
        <v>805</v>
      </c>
      <c r="D345" t="s">
        <v>806</v>
      </c>
      <c r="E345" t="s">
        <v>984</v>
      </c>
      <c r="F345">
        <v>95</v>
      </c>
      <c r="H345">
        <v>100</v>
      </c>
      <c r="I345">
        <v>95</v>
      </c>
      <c r="M345" t="s">
        <v>3847</v>
      </c>
      <c r="N345">
        <v>5</v>
      </c>
    </row>
    <row r="346" spans="1:14" x14ac:dyDescent="0.3">
      <c r="A346" t="s">
        <v>2107</v>
      </c>
      <c r="B346">
        <v>92249</v>
      </c>
      <c r="C346" t="s">
        <v>805</v>
      </c>
      <c r="D346" t="s">
        <v>809</v>
      </c>
      <c r="E346" t="s">
        <v>984</v>
      </c>
      <c r="F346">
        <v>95</v>
      </c>
      <c r="H346">
        <v>100</v>
      </c>
      <c r="I346">
        <v>95</v>
      </c>
      <c r="M346" t="s">
        <v>3801</v>
      </c>
      <c r="N346">
        <v>5</v>
      </c>
    </row>
    <row r="347" spans="1:14" x14ac:dyDescent="0.3">
      <c r="A347" t="s">
        <v>2564</v>
      </c>
      <c r="B347">
        <v>70600</v>
      </c>
      <c r="C347" t="s">
        <v>805</v>
      </c>
      <c r="D347" t="s">
        <v>814</v>
      </c>
      <c r="E347" t="s">
        <v>984</v>
      </c>
      <c r="F347">
        <v>95</v>
      </c>
      <c r="H347">
        <v>100</v>
      </c>
      <c r="I347">
        <v>95</v>
      </c>
      <c r="M347" t="s">
        <v>3844</v>
      </c>
      <c r="N347">
        <v>5</v>
      </c>
    </row>
    <row r="348" spans="1:14" x14ac:dyDescent="0.3">
      <c r="A348" t="s">
        <v>3000</v>
      </c>
      <c r="B348">
        <v>30482</v>
      </c>
      <c r="C348" t="s">
        <v>805</v>
      </c>
      <c r="D348" t="s">
        <v>817</v>
      </c>
      <c r="E348" t="s">
        <v>984</v>
      </c>
      <c r="F348">
        <v>95</v>
      </c>
      <c r="H348">
        <v>100</v>
      </c>
      <c r="I348">
        <v>95</v>
      </c>
      <c r="M348" t="s">
        <v>3847</v>
      </c>
      <c r="N348">
        <v>5</v>
      </c>
    </row>
    <row r="349" spans="1:14" x14ac:dyDescent="0.3">
      <c r="A349" t="s">
        <v>3213</v>
      </c>
      <c r="B349">
        <v>162699</v>
      </c>
      <c r="C349" t="s">
        <v>805</v>
      </c>
      <c r="D349" t="s">
        <v>819</v>
      </c>
      <c r="E349" t="s">
        <v>984</v>
      </c>
      <c r="F349">
        <v>95</v>
      </c>
      <c r="H349">
        <v>100</v>
      </c>
      <c r="I349">
        <v>95</v>
      </c>
      <c r="M349" t="s">
        <v>3847</v>
      </c>
      <c r="N349">
        <v>5</v>
      </c>
    </row>
    <row r="350" spans="1:14" x14ac:dyDescent="0.3">
      <c r="A350" t="s">
        <v>3099</v>
      </c>
      <c r="B350">
        <v>14724</v>
      </c>
      <c r="C350" t="s">
        <v>805</v>
      </c>
      <c r="D350" t="s">
        <v>820</v>
      </c>
      <c r="E350" t="s">
        <v>984</v>
      </c>
      <c r="F350">
        <v>95</v>
      </c>
      <c r="H350">
        <v>100</v>
      </c>
      <c r="I350">
        <v>95</v>
      </c>
      <c r="M350" t="s">
        <v>3801</v>
      </c>
      <c r="N350">
        <v>5</v>
      </c>
    </row>
    <row r="351" spans="1:14" x14ac:dyDescent="0.3">
      <c r="A351" t="s">
        <v>1370</v>
      </c>
      <c r="B351">
        <v>24647</v>
      </c>
      <c r="C351" t="s">
        <v>822</v>
      </c>
      <c r="D351" t="s">
        <v>824</v>
      </c>
      <c r="E351" t="s">
        <v>984</v>
      </c>
      <c r="F351">
        <v>95</v>
      </c>
      <c r="H351">
        <v>100</v>
      </c>
      <c r="I351">
        <v>95</v>
      </c>
      <c r="M351" t="s">
        <v>3801</v>
      </c>
      <c r="N351">
        <v>5</v>
      </c>
    </row>
    <row r="352" spans="1:14" x14ac:dyDescent="0.3">
      <c r="A352" t="s">
        <v>1543</v>
      </c>
      <c r="B352">
        <v>242171</v>
      </c>
      <c r="C352" t="s">
        <v>822</v>
      </c>
      <c r="D352" t="s">
        <v>826</v>
      </c>
      <c r="E352" t="s">
        <v>984</v>
      </c>
      <c r="F352">
        <v>95</v>
      </c>
      <c r="H352">
        <v>100</v>
      </c>
      <c r="I352">
        <v>95</v>
      </c>
      <c r="M352" t="s">
        <v>3801</v>
      </c>
      <c r="N352">
        <v>5</v>
      </c>
    </row>
    <row r="353" spans="1:14" x14ac:dyDescent="0.3">
      <c r="A353" t="s">
        <v>3330</v>
      </c>
      <c r="B353">
        <v>56318</v>
      </c>
      <c r="C353" t="s">
        <v>822</v>
      </c>
      <c r="D353" t="s">
        <v>835</v>
      </c>
      <c r="E353" t="s">
        <v>984</v>
      </c>
      <c r="F353">
        <v>95</v>
      </c>
      <c r="H353">
        <v>100</v>
      </c>
      <c r="I353">
        <v>95</v>
      </c>
      <c r="M353" t="s">
        <v>3801</v>
      </c>
      <c r="N353">
        <v>5</v>
      </c>
    </row>
    <row r="354" spans="1:14" x14ac:dyDescent="0.3">
      <c r="A354" t="s">
        <v>1574</v>
      </c>
      <c r="B354">
        <v>23923</v>
      </c>
      <c r="C354" t="s">
        <v>860</v>
      </c>
      <c r="D354" t="s">
        <v>861</v>
      </c>
      <c r="E354" t="s">
        <v>984</v>
      </c>
      <c r="F354">
        <v>95</v>
      </c>
      <c r="H354">
        <v>100</v>
      </c>
      <c r="I354">
        <v>95</v>
      </c>
      <c r="M354" t="s">
        <v>3801</v>
      </c>
      <c r="N354">
        <v>5</v>
      </c>
    </row>
    <row r="355" spans="1:14" x14ac:dyDescent="0.3">
      <c r="A355" t="s">
        <v>2230</v>
      </c>
      <c r="B355">
        <v>27967</v>
      </c>
      <c r="C355" t="s">
        <v>860</v>
      </c>
      <c r="D355" t="s">
        <v>866</v>
      </c>
      <c r="E355" t="s">
        <v>984</v>
      </c>
      <c r="F355">
        <v>95</v>
      </c>
      <c r="H355">
        <v>100</v>
      </c>
      <c r="I355">
        <v>95</v>
      </c>
      <c r="M355" t="s">
        <v>3801</v>
      </c>
      <c r="N355">
        <v>5</v>
      </c>
    </row>
    <row r="356" spans="1:14" x14ac:dyDescent="0.3">
      <c r="A356" t="s">
        <v>2212</v>
      </c>
      <c r="B356">
        <v>21276</v>
      </c>
      <c r="C356" t="s">
        <v>876</v>
      </c>
      <c r="D356" t="s">
        <v>880</v>
      </c>
      <c r="E356" t="s">
        <v>984</v>
      </c>
      <c r="F356">
        <v>95</v>
      </c>
      <c r="H356">
        <v>100</v>
      </c>
      <c r="I356">
        <v>95</v>
      </c>
      <c r="M356" t="s">
        <v>3814</v>
      </c>
      <c r="N356">
        <v>5</v>
      </c>
    </row>
    <row r="357" spans="1:14" x14ac:dyDescent="0.3">
      <c r="A357" t="s">
        <v>2421</v>
      </c>
      <c r="B357">
        <v>30521</v>
      </c>
      <c r="C357" t="s">
        <v>892</v>
      </c>
      <c r="D357" t="s">
        <v>896</v>
      </c>
      <c r="E357" t="s">
        <v>984</v>
      </c>
      <c r="F357">
        <v>95</v>
      </c>
      <c r="H357">
        <v>100</v>
      </c>
      <c r="I357">
        <v>95</v>
      </c>
      <c r="M357" t="s">
        <v>3798</v>
      </c>
      <c r="N357">
        <v>5</v>
      </c>
    </row>
    <row r="358" spans="1:14" x14ac:dyDescent="0.3">
      <c r="A358" t="s">
        <v>2805</v>
      </c>
      <c r="B358">
        <v>50988</v>
      </c>
      <c r="C358" t="s">
        <v>892</v>
      </c>
      <c r="D358" t="s">
        <v>898</v>
      </c>
      <c r="E358" t="s">
        <v>984</v>
      </c>
      <c r="F358">
        <v>95</v>
      </c>
      <c r="H358">
        <v>100</v>
      </c>
      <c r="I358">
        <v>95</v>
      </c>
      <c r="M358" t="s">
        <v>3798</v>
      </c>
      <c r="N358">
        <v>5</v>
      </c>
    </row>
    <row r="359" spans="1:14" x14ac:dyDescent="0.3">
      <c r="A359" t="s">
        <v>1048</v>
      </c>
      <c r="B359">
        <v>33466</v>
      </c>
      <c r="C359" t="s">
        <v>892</v>
      </c>
      <c r="D359" t="s">
        <v>902</v>
      </c>
      <c r="E359" t="s">
        <v>984</v>
      </c>
      <c r="F359">
        <v>95</v>
      </c>
      <c r="H359">
        <v>100</v>
      </c>
      <c r="I359">
        <v>95</v>
      </c>
      <c r="M359" t="s">
        <v>3798</v>
      </c>
      <c r="N359">
        <v>5</v>
      </c>
    </row>
    <row r="360" spans="1:14" x14ac:dyDescent="0.3">
      <c r="A360" t="s">
        <v>1521</v>
      </c>
      <c r="B360">
        <v>7420</v>
      </c>
      <c r="C360" t="s">
        <v>904</v>
      </c>
      <c r="D360" t="s">
        <v>906</v>
      </c>
      <c r="E360" t="s">
        <v>984</v>
      </c>
      <c r="F360">
        <v>95</v>
      </c>
      <c r="H360">
        <v>100</v>
      </c>
      <c r="I360">
        <v>95</v>
      </c>
      <c r="M360" t="s">
        <v>3801</v>
      </c>
      <c r="N360">
        <v>5</v>
      </c>
    </row>
    <row r="361" spans="1:14" x14ac:dyDescent="0.3">
      <c r="A361" t="s">
        <v>3253</v>
      </c>
      <c r="B361">
        <v>25950</v>
      </c>
      <c r="C361" t="s">
        <v>914</v>
      </c>
      <c r="D361" t="s">
        <v>928</v>
      </c>
      <c r="E361" t="s">
        <v>984</v>
      </c>
      <c r="F361">
        <v>95</v>
      </c>
      <c r="H361">
        <v>100</v>
      </c>
      <c r="I361">
        <v>95</v>
      </c>
      <c r="M361" t="s">
        <v>3800</v>
      </c>
      <c r="N361">
        <v>5</v>
      </c>
    </row>
    <row r="362" spans="1:14" x14ac:dyDescent="0.3">
      <c r="A362" t="s">
        <v>3532</v>
      </c>
      <c r="B362">
        <v>47283</v>
      </c>
      <c r="C362" t="s">
        <v>914</v>
      </c>
      <c r="D362" t="s">
        <v>931</v>
      </c>
      <c r="E362" t="s">
        <v>984</v>
      </c>
      <c r="F362">
        <v>95</v>
      </c>
      <c r="H362">
        <v>100</v>
      </c>
      <c r="I362">
        <v>95</v>
      </c>
      <c r="M362" t="s">
        <v>3847</v>
      </c>
      <c r="N362">
        <v>5</v>
      </c>
    </row>
    <row r="363" spans="1:14" x14ac:dyDescent="0.3">
      <c r="A363" t="s">
        <v>1426</v>
      </c>
      <c r="B363">
        <v>13852</v>
      </c>
      <c r="C363" t="s">
        <v>169</v>
      </c>
      <c r="D363" t="s">
        <v>170</v>
      </c>
      <c r="E363" t="s">
        <v>984</v>
      </c>
      <c r="F363">
        <v>95</v>
      </c>
      <c r="H363">
        <v>100</v>
      </c>
      <c r="I363">
        <v>95</v>
      </c>
      <c r="M363" t="s">
        <v>3831</v>
      </c>
      <c r="N363">
        <v>5</v>
      </c>
    </row>
    <row r="364" spans="1:14" x14ac:dyDescent="0.3">
      <c r="A364" t="s">
        <v>1403</v>
      </c>
      <c r="B364">
        <v>32207</v>
      </c>
      <c r="C364" t="s">
        <v>956</v>
      </c>
      <c r="D364" t="s">
        <v>957</v>
      </c>
      <c r="E364" t="s">
        <v>984</v>
      </c>
      <c r="F364">
        <v>95</v>
      </c>
      <c r="H364">
        <v>100</v>
      </c>
      <c r="I364">
        <v>95</v>
      </c>
      <c r="M364" t="s">
        <v>3801</v>
      </c>
      <c r="N364">
        <v>5</v>
      </c>
    </row>
    <row r="365" spans="1:14" x14ac:dyDescent="0.3">
      <c r="A365" t="s">
        <v>3339</v>
      </c>
      <c r="B365">
        <v>6977</v>
      </c>
      <c r="C365" t="s">
        <v>956</v>
      </c>
      <c r="D365" t="s">
        <v>961</v>
      </c>
      <c r="E365" t="s">
        <v>984</v>
      </c>
      <c r="F365">
        <v>95</v>
      </c>
      <c r="H365">
        <v>100</v>
      </c>
      <c r="I365">
        <v>95</v>
      </c>
      <c r="M365" t="s">
        <v>3847</v>
      </c>
      <c r="N365">
        <v>5</v>
      </c>
    </row>
    <row r="366" spans="1:14" x14ac:dyDescent="0.3">
      <c r="A366" t="s">
        <v>2285</v>
      </c>
      <c r="B366">
        <v>20552</v>
      </c>
      <c r="C366" t="s">
        <v>314</v>
      </c>
      <c r="D366" t="s">
        <v>318</v>
      </c>
      <c r="E366" t="s">
        <v>984</v>
      </c>
      <c r="F366">
        <v>95</v>
      </c>
      <c r="H366">
        <v>100</v>
      </c>
      <c r="I366">
        <v>95</v>
      </c>
      <c r="M366" t="s">
        <v>3801</v>
      </c>
      <c r="N366">
        <v>5</v>
      </c>
    </row>
    <row r="367" spans="1:14" x14ac:dyDescent="0.3">
      <c r="A367" t="s">
        <v>3522</v>
      </c>
      <c r="B367">
        <v>13915</v>
      </c>
      <c r="C367" t="s">
        <v>314</v>
      </c>
      <c r="D367" t="s">
        <v>321</v>
      </c>
      <c r="E367" t="s">
        <v>984</v>
      </c>
      <c r="F367">
        <v>95</v>
      </c>
      <c r="H367">
        <v>100</v>
      </c>
      <c r="I367">
        <v>95</v>
      </c>
      <c r="M367" t="s">
        <v>3850</v>
      </c>
      <c r="N367">
        <v>5</v>
      </c>
    </row>
    <row r="368" spans="1:14" x14ac:dyDescent="0.3">
      <c r="A368" t="s">
        <v>1315</v>
      </c>
      <c r="B368">
        <v>123721</v>
      </c>
      <c r="C368" t="s">
        <v>839</v>
      </c>
      <c r="D368" t="s">
        <v>840</v>
      </c>
      <c r="E368" t="s">
        <v>987</v>
      </c>
      <c r="F368">
        <v>95</v>
      </c>
      <c r="H368">
        <v>100</v>
      </c>
      <c r="J368">
        <v>5</v>
      </c>
      <c r="L368">
        <v>95</v>
      </c>
    </row>
    <row r="369" spans="1:12" x14ac:dyDescent="0.3">
      <c r="A369" t="s">
        <v>2567</v>
      </c>
      <c r="B369">
        <v>23499</v>
      </c>
      <c r="C369" t="s">
        <v>3</v>
      </c>
      <c r="D369" t="s">
        <v>10</v>
      </c>
      <c r="E369" t="s">
        <v>984</v>
      </c>
      <c r="F369">
        <v>95</v>
      </c>
      <c r="H369">
        <v>100</v>
      </c>
      <c r="I369">
        <v>95</v>
      </c>
      <c r="L369">
        <v>5</v>
      </c>
    </row>
    <row r="370" spans="1:12" x14ac:dyDescent="0.3">
      <c r="A370" t="s">
        <v>3536</v>
      </c>
      <c r="B370">
        <v>404726</v>
      </c>
      <c r="C370" t="s">
        <v>3</v>
      </c>
      <c r="D370" t="s">
        <v>18</v>
      </c>
      <c r="E370" t="s">
        <v>984</v>
      </c>
      <c r="F370">
        <v>95</v>
      </c>
      <c r="H370">
        <v>100</v>
      </c>
      <c r="I370">
        <v>95</v>
      </c>
      <c r="L370">
        <v>5</v>
      </c>
    </row>
    <row r="371" spans="1:12" x14ac:dyDescent="0.3">
      <c r="A371" t="s">
        <v>3317</v>
      </c>
      <c r="B371">
        <v>350732</v>
      </c>
      <c r="C371" t="s">
        <v>719</v>
      </c>
      <c r="D371" t="s">
        <v>730</v>
      </c>
      <c r="E371" t="s">
        <v>984</v>
      </c>
      <c r="F371">
        <v>95</v>
      </c>
      <c r="H371">
        <v>100</v>
      </c>
      <c r="I371">
        <v>95</v>
      </c>
      <c r="L371">
        <v>5</v>
      </c>
    </row>
    <row r="372" spans="1:12" x14ac:dyDescent="0.3">
      <c r="A372" t="s">
        <v>3352</v>
      </c>
      <c r="B372">
        <v>319711</v>
      </c>
      <c r="C372" t="s">
        <v>719</v>
      </c>
      <c r="D372" t="s">
        <v>731</v>
      </c>
      <c r="E372" t="s">
        <v>984</v>
      </c>
      <c r="F372">
        <v>95</v>
      </c>
      <c r="H372">
        <v>100</v>
      </c>
      <c r="I372">
        <v>95</v>
      </c>
      <c r="L372">
        <v>5</v>
      </c>
    </row>
    <row r="373" spans="1:12" x14ac:dyDescent="0.3">
      <c r="A373" t="s">
        <v>2056</v>
      </c>
      <c r="B373">
        <v>5594</v>
      </c>
      <c r="C373" t="s">
        <v>591</v>
      </c>
      <c r="D373" t="s">
        <v>592</v>
      </c>
      <c r="E373" t="s">
        <v>984</v>
      </c>
      <c r="F373">
        <v>95</v>
      </c>
      <c r="H373">
        <v>100</v>
      </c>
      <c r="I373">
        <v>95</v>
      </c>
      <c r="L373">
        <v>5</v>
      </c>
    </row>
    <row r="374" spans="1:12" x14ac:dyDescent="0.3">
      <c r="A374" t="s">
        <v>1648</v>
      </c>
      <c r="B374">
        <v>406471</v>
      </c>
      <c r="C374" t="s">
        <v>297</v>
      </c>
      <c r="D374" t="s">
        <v>298</v>
      </c>
      <c r="E374" t="s">
        <v>985</v>
      </c>
      <c r="F374">
        <v>95</v>
      </c>
      <c r="H374">
        <v>100</v>
      </c>
      <c r="I374">
        <v>5</v>
      </c>
      <c r="J374">
        <v>95</v>
      </c>
    </row>
    <row r="375" spans="1:12" x14ac:dyDescent="0.3">
      <c r="A375" t="s">
        <v>2459</v>
      </c>
      <c r="B375">
        <v>76966</v>
      </c>
      <c r="C375" t="s">
        <v>297</v>
      </c>
      <c r="D375" t="s">
        <v>301</v>
      </c>
      <c r="E375" t="s">
        <v>985</v>
      </c>
      <c r="F375">
        <v>95</v>
      </c>
      <c r="H375">
        <v>100</v>
      </c>
      <c r="I375">
        <v>5</v>
      </c>
      <c r="J375">
        <v>95</v>
      </c>
    </row>
    <row r="376" spans="1:12" x14ac:dyDescent="0.3">
      <c r="A376" t="s">
        <v>2595</v>
      </c>
      <c r="B376">
        <v>419513</v>
      </c>
      <c r="C376" t="s">
        <v>297</v>
      </c>
      <c r="D376" t="s">
        <v>308</v>
      </c>
      <c r="E376" t="s">
        <v>985</v>
      </c>
      <c r="F376">
        <v>95</v>
      </c>
      <c r="H376">
        <v>100</v>
      </c>
      <c r="I376">
        <v>5</v>
      </c>
      <c r="J376">
        <v>95</v>
      </c>
    </row>
    <row r="377" spans="1:12" x14ac:dyDescent="0.3">
      <c r="A377" t="s">
        <v>2374</v>
      </c>
      <c r="B377">
        <v>77329</v>
      </c>
      <c r="C377" t="s">
        <v>419</v>
      </c>
      <c r="D377" t="s">
        <v>25</v>
      </c>
      <c r="E377" t="s">
        <v>985</v>
      </c>
      <c r="F377">
        <v>95</v>
      </c>
      <c r="H377">
        <v>100</v>
      </c>
      <c r="I377">
        <v>5</v>
      </c>
      <c r="J377">
        <v>95</v>
      </c>
    </row>
    <row r="378" spans="1:12" x14ac:dyDescent="0.3">
      <c r="A378" t="s">
        <v>3530</v>
      </c>
      <c r="B378">
        <v>117739</v>
      </c>
      <c r="C378" t="s">
        <v>419</v>
      </c>
      <c r="D378" t="s">
        <v>423</v>
      </c>
      <c r="E378" t="s">
        <v>985</v>
      </c>
      <c r="F378">
        <v>95</v>
      </c>
      <c r="H378">
        <v>100</v>
      </c>
      <c r="I378">
        <v>5</v>
      </c>
      <c r="J378">
        <v>95</v>
      </c>
    </row>
    <row r="379" spans="1:12" x14ac:dyDescent="0.3">
      <c r="A379" t="s">
        <v>2344</v>
      </c>
      <c r="B379">
        <v>9906</v>
      </c>
      <c r="C379" t="s">
        <v>63</v>
      </c>
      <c r="D379" t="s">
        <v>64</v>
      </c>
      <c r="E379" t="s">
        <v>984</v>
      </c>
      <c r="F379">
        <v>95</v>
      </c>
      <c r="H379">
        <v>100</v>
      </c>
      <c r="I379">
        <v>95</v>
      </c>
      <c r="J379">
        <v>5</v>
      </c>
    </row>
    <row r="380" spans="1:12" x14ac:dyDescent="0.3">
      <c r="A380" t="s">
        <v>3275</v>
      </c>
      <c r="B380">
        <v>47038</v>
      </c>
      <c r="C380" t="s">
        <v>63</v>
      </c>
      <c r="D380" t="s">
        <v>68</v>
      </c>
      <c r="E380" t="s">
        <v>984</v>
      </c>
      <c r="F380">
        <v>95</v>
      </c>
      <c r="H380">
        <v>100</v>
      </c>
      <c r="I380">
        <v>95</v>
      </c>
      <c r="J380">
        <v>5</v>
      </c>
    </row>
    <row r="381" spans="1:12" x14ac:dyDescent="0.3">
      <c r="A381" t="s">
        <v>1101</v>
      </c>
      <c r="B381">
        <v>33140</v>
      </c>
      <c r="C381" t="s">
        <v>70</v>
      </c>
      <c r="D381" t="s">
        <v>92</v>
      </c>
      <c r="E381" t="s">
        <v>984</v>
      </c>
      <c r="F381">
        <v>95</v>
      </c>
      <c r="H381">
        <v>100</v>
      </c>
      <c r="I381">
        <v>95</v>
      </c>
      <c r="J381">
        <v>5</v>
      </c>
    </row>
    <row r="382" spans="1:12" x14ac:dyDescent="0.3">
      <c r="A382" t="s">
        <v>1463</v>
      </c>
      <c r="B382">
        <v>100596</v>
      </c>
      <c r="C382" t="s">
        <v>253</v>
      </c>
      <c r="D382" t="s">
        <v>25</v>
      </c>
      <c r="E382" t="s">
        <v>984</v>
      </c>
      <c r="F382">
        <v>95</v>
      </c>
      <c r="H382">
        <v>100</v>
      </c>
      <c r="I382">
        <v>95</v>
      </c>
      <c r="J382">
        <v>5</v>
      </c>
    </row>
    <row r="383" spans="1:12" x14ac:dyDescent="0.3">
      <c r="A383" t="s">
        <v>1712</v>
      </c>
      <c r="B383">
        <v>14615</v>
      </c>
      <c r="C383" t="s">
        <v>265</v>
      </c>
      <c r="D383" t="s">
        <v>31</v>
      </c>
      <c r="E383" t="s">
        <v>984</v>
      </c>
      <c r="F383">
        <v>95</v>
      </c>
      <c r="H383">
        <v>100</v>
      </c>
      <c r="I383">
        <v>95</v>
      </c>
      <c r="J383">
        <v>5</v>
      </c>
    </row>
    <row r="384" spans="1:12" x14ac:dyDescent="0.3">
      <c r="A384" t="s">
        <v>1782</v>
      </c>
      <c r="B384">
        <v>3584</v>
      </c>
      <c r="C384" t="s">
        <v>265</v>
      </c>
      <c r="D384" t="s">
        <v>267</v>
      </c>
      <c r="E384" t="s">
        <v>984</v>
      </c>
      <c r="F384">
        <v>95</v>
      </c>
      <c r="H384">
        <v>100</v>
      </c>
      <c r="I384">
        <v>95</v>
      </c>
      <c r="J384">
        <v>5</v>
      </c>
    </row>
    <row r="385" spans="1:10" x14ac:dyDescent="0.3">
      <c r="A385" t="s">
        <v>2576</v>
      </c>
      <c r="B385">
        <v>15464</v>
      </c>
      <c r="C385" t="s">
        <v>265</v>
      </c>
      <c r="D385" t="s">
        <v>270</v>
      </c>
      <c r="E385" t="s">
        <v>984</v>
      </c>
      <c r="F385">
        <v>95</v>
      </c>
      <c r="H385">
        <v>100</v>
      </c>
      <c r="I385">
        <v>95</v>
      </c>
      <c r="J385">
        <v>5</v>
      </c>
    </row>
    <row r="386" spans="1:10" x14ac:dyDescent="0.3">
      <c r="A386" t="s">
        <v>2768</v>
      </c>
      <c r="B386">
        <v>4211</v>
      </c>
      <c r="C386" t="s">
        <v>265</v>
      </c>
      <c r="D386" t="s">
        <v>271</v>
      </c>
      <c r="E386" t="s">
        <v>984</v>
      </c>
      <c r="F386">
        <v>95</v>
      </c>
      <c r="H386">
        <v>100</v>
      </c>
      <c r="I386">
        <v>95</v>
      </c>
      <c r="J386">
        <v>5</v>
      </c>
    </row>
    <row r="387" spans="1:10" x14ac:dyDescent="0.3">
      <c r="A387" t="s">
        <v>2975</v>
      </c>
      <c r="B387">
        <v>43297</v>
      </c>
      <c r="C387" t="s">
        <v>265</v>
      </c>
      <c r="D387" t="s">
        <v>274</v>
      </c>
      <c r="E387" t="s">
        <v>984</v>
      </c>
      <c r="F387">
        <v>95</v>
      </c>
      <c r="H387">
        <v>100</v>
      </c>
      <c r="I387">
        <v>95</v>
      </c>
      <c r="J387">
        <v>5</v>
      </c>
    </row>
    <row r="388" spans="1:10" x14ac:dyDescent="0.3">
      <c r="A388" t="s">
        <v>2947</v>
      </c>
      <c r="B388">
        <v>30075</v>
      </c>
      <c r="C388" t="s">
        <v>351</v>
      </c>
      <c r="D388" t="s">
        <v>362</v>
      </c>
      <c r="E388" t="s">
        <v>984</v>
      </c>
      <c r="F388">
        <v>95</v>
      </c>
      <c r="H388">
        <v>100</v>
      </c>
      <c r="I388">
        <v>95</v>
      </c>
      <c r="J388">
        <v>5</v>
      </c>
    </row>
    <row r="389" spans="1:10" x14ac:dyDescent="0.3">
      <c r="A389" t="s">
        <v>2949</v>
      </c>
      <c r="B389">
        <v>6262</v>
      </c>
      <c r="C389" t="s">
        <v>351</v>
      </c>
      <c r="D389" t="s">
        <v>363</v>
      </c>
      <c r="E389" t="s">
        <v>984</v>
      </c>
      <c r="F389">
        <v>95</v>
      </c>
      <c r="H389">
        <v>100</v>
      </c>
      <c r="I389">
        <v>95</v>
      </c>
      <c r="J389">
        <v>5</v>
      </c>
    </row>
    <row r="390" spans="1:10" x14ac:dyDescent="0.3">
      <c r="A390" t="s">
        <v>3003</v>
      </c>
      <c r="B390">
        <v>27055</v>
      </c>
      <c r="C390" t="s">
        <v>351</v>
      </c>
      <c r="D390" t="s">
        <v>365</v>
      </c>
      <c r="E390" t="s">
        <v>984</v>
      </c>
      <c r="F390">
        <v>95</v>
      </c>
      <c r="H390">
        <v>100</v>
      </c>
      <c r="I390">
        <v>95</v>
      </c>
      <c r="J390">
        <v>5</v>
      </c>
    </row>
    <row r="391" spans="1:10" x14ac:dyDescent="0.3">
      <c r="A391" t="s">
        <v>2797</v>
      </c>
      <c r="B391">
        <v>7575</v>
      </c>
      <c r="C391" t="s">
        <v>372</v>
      </c>
      <c r="D391" t="s">
        <v>379</v>
      </c>
      <c r="E391" t="s">
        <v>984</v>
      </c>
      <c r="F391">
        <v>95</v>
      </c>
      <c r="H391">
        <v>100</v>
      </c>
      <c r="I391">
        <v>95</v>
      </c>
      <c r="J391">
        <v>5</v>
      </c>
    </row>
    <row r="392" spans="1:10" x14ac:dyDescent="0.3">
      <c r="A392" t="s">
        <v>1443</v>
      </c>
      <c r="B392">
        <v>6469</v>
      </c>
      <c r="C392" t="s">
        <v>397</v>
      </c>
      <c r="D392" t="s">
        <v>400</v>
      </c>
      <c r="E392" t="s">
        <v>984</v>
      </c>
      <c r="F392">
        <v>95</v>
      </c>
      <c r="H392">
        <v>100</v>
      </c>
      <c r="I392">
        <v>95</v>
      </c>
      <c r="J392">
        <v>5</v>
      </c>
    </row>
    <row r="393" spans="1:10" x14ac:dyDescent="0.3">
      <c r="A393" t="s">
        <v>1803</v>
      </c>
      <c r="B393">
        <v>44502</v>
      </c>
      <c r="C393" t="s">
        <v>860</v>
      </c>
      <c r="D393" t="s">
        <v>862</v>
      </c>
      <c r="E393" t="s">
        <v>984</v>
      </c>
      <c r="F393">
        <v>95</v>
      </c>
      <c r="H393">
        <v>100</v>
      </c>
      <c r="I393">
        <v>95</v>
      </c>
      <c r="J393">
        <v>5</v>
      </c>
    </row>
    <row r="394" spans="1:10" x14ac:dyDescent="0.3">
      <c r="A394" t="s">
        <v>2373</v>
      </c>
      <c r="B394">
        <v>9569</v>
      </c>
      <c r="C394" t="s">
        <v>876</v>
      </c>
      <c r="D394" t="s">
        <v>883</v>
      </c>
      <c r="E394" t="s">
        <v>984</v>
      </c>
      <c r="F394">
        <v>95</v>
      </c>
      <c r="H394">
        <v>100</v>
      </c>
      <c r="I394">
        <v>95</v>
      </c>
      <c r="J394">
        <v>5</v>
      </c>
    </row>
    <row r="395" spans="1:10" x14ac:dyDescent="0.3">
      <c r="A395" t="s">
        <v>3250</v>
      </c>
      <c r="B395">
        <v>79977</v>
      </c>
      <c r="C395" t="s">
        <v>962</v>
      </c>
      <c r="D395" t="s">
        <v>972</v>
      </c>
      <c r="E395" t="s">
        <v>984</v>
      </c>
      <c r="F395">
        <v>95</v>
      </c>
      <c r="H395">
        <v>100</v>
      </c>
      <c r="I395">
        <v>95</v>
      </c>
      <c r="J395">
        <v>5</v>
      </c>
    </row>
    <row r="396" spans="1:10" x14ac:dyDescent="0.3">
      <c r="A396" t="s">
        <v>3509</v>
      </c>
      <c r="B396">
        <v>5178</v>
      </c>
      <c r="C396" t="s">
        <v>962</v>
      </c>
      <c r="D396" t="s">
        <v>973</v>
      </c>
      <c r="E396" t="s">
        <v>984</v>
      </c>
      <c r="F396">
        <v>95</v>
      </c>
      <c r="H396">
        <v>100</v>
      </c>
      <c r="I396">
        <v>95</v>
      </c>
      <c r="J396">
        <v>5</v>
      </c>
    </row>
    <row r="397" spans="1:10" x14ac:dyDescent="0.3">
      <c r="A397" t="s">
        <v>3519</v>
      </c>
      <c r="B397">
        <v>34214</v>
      </c>
      <c r="C397" t="s">
        <v>962</v>
      </c>
      <c r="D397" t="s">
        <v>974</v>
      </c>
      <c r="E397" t="s">
        <v>984</v>
      </c>
      <c r="F397">
        <v>95</v>
      </c>
      <c r="H397">
        <v>100</v>
      </c>
      <c r="I397">
        <v>95</v>
      </c>
      <c r="J397">
        <v>5</v>
      </c>
    </row>
    <row r="398" spans="1:10" x14ac:dyDescent="0.3">
      <c r="A398" t="s">
        <v>3533</v>
      </c>
      <c r="B398">
        <v>109197</v>
      </c>
      <c r="C398" t="s">
        <v>962</v>
      </c>
      <c r="D398" t="s">
        <v>25</v>
      </c>
      <c r="E398" t="s">
        <v>984</v>
      </c>
      <c r="F398">
        <v>95</v>
      </c>
      <c r="H398">
        <v>100</v>
      </c>
      <c r="I398">
        <v>95</v>
      </c>
      <c r="J398">
        <v>5</v>
      </c>
    </row>
    <row r="399" spans="1:10" x14ac:dyDescent="0.3">
      <c r="A399" t="s">
        <v>3570</v>
      </c>
      <c r="B399">
        <v>319865</v>
      </c>
      <c r="C399" t="s">
        <v>55</v>
      </c>
      <c r="D399" t="s">
        <v>25</v>
      </c>
      <c r="E399" t="s">
        <v>984</v>
      </c>
      <c r="F399">
        <v>95</v>
      </c>
      <c r="H399">
        <v>100</v>
      </c>
      <c r="I399">
        <v>95</v>
      </c>
      <c r="J399">
        <v>5</v>
      </c>
    </row>
    <row r="400" spans="1:10" x14ac:dyDescent="0.3">
      <c r="A400" t="s">
        <v>1713</v>
      </c>
      <c r="B400">
        <v>70222</v>
      </c>
      <c r="C400" t="s">
        <v>179</v>
      </c>
      <c r="D400" t="s">
        <v>25</v>
      </c>
      <c r="E400" t="s">
        <v>984</v>
      </c>
      <c r="F400">
        <v>95</v>
      </c>
      <c r="H400">
        <v>100</v>
      </c>
      <c r="I400">
        <v>95</v>
      </c>
      <c r="J400">
        <v>5</v>
      </c>
    </row>
    <row r="401" spans="1:14" x14ac:dyDescent="0.3">
      <c r="A401" t="s">
        <v>1668</v>
      </c>
      <c r="B401">
        <v>7194</v>
      </c>
      <c r="C401" t="s">
        <v>595</v>
      </c>
      <c r="D401" t="s">
        <v>596</v>
      </c>
      <c r="E401" t="s">
        <v>984</v>
      </c>
      <c r="F401">
        <v>95</v>
      </c>
      <c r="H401">
        <v>100</v>
      </c>
      <c r="I401">
        <v>95</v>
      </c>
      <c r="J401">
        <v>5</v>
      </c>
    </row>
    <row r="402" spans="1:14" x14ac:dyDescent="0.3">
      <c r="A402" t="s">
        <v>3261</v>
      </c>
      <c r="B402">
        <v>6106</v>
      </c>
      <c r="C402" t="s">
        <v>595</v>
      </c>
      <c r="D402" t="s">
        <v>602</v>
      </c>
      <c r="E402" t="s">
        <v>984</v>
      </c>
      <c r="F402">
        <v>95</v>
      </c>
      <c r="H402">
        <v>100</v>
      </c>
      <c r="I402">
        <v>95</v>
      </c>
      <c r="J402">
        <v>5</v>
      </c>
    </row>
    <row r="403" spans="1:14" x14ac:dyDescent="0.3">
      <c r="A403" t="s">
        <v>2648</v>
      </c>
      <c r="B403">
        <v>125079</v>
      </c>
      <c r="C403" t="s">
        <v>591</v>
      </c>
      <c r="D403" t="s">
        <v>25</v>
      </c>
      <c r="E403" t="s">
        <v>984</v>
      </c>
      <c r="F403">
        <v>95</v>
      </c>
      <c r="H403">
        <v>100</v>
      </c>
      <c r="I403">
        <v>95</v>
      </c>
      <c r="J403">
        <v>5</v>
      </c>
    </row>
    <row r="404" spans="1:14" x14ac:dyDescent="0.3">
      <c r="A404" t="s">
        <v>2885</v>
      </c>
      <c r="B404">
        <v>12390</v>
      </c>
      <c r="C404" t="s">
        <v>591</v>
      </c>
      <c r="D404" t="s">
        <v>593</v>
      </c>
      <c r="E404" t="s">
        <v>984</v>
      </c>
      <c r="F404">
        <v>95</v>
      </c>
      <c r="H404">
        <v>100</v>
      </c>
      <c r="I404">
        <v>95</v>
      </c>
      <c r="J404">
        <v>5</v>
      </c>
    </row>
    <row r="405" spans="1:14" x14ac:dyDescent="0.3">
      <c r="A405" t="s">
        <v>3146</v>
      </c>
      <c r="B405">
        <v>27771</v>
      </c>
      <c r="C405" t="s">
        <v>632</v>
      </c>
      <c r="D405" t="s">
        <v>657</v>
      </c>
      <c r="E405" t="s">
        <v>984</v>
      </c>
      <c r="F405">
        <v>98</v>
      </c>
      <c r="H405">
        <v>100</v>
      </c>
      <c r="I405">
        <v>98</v>
      </c>
      <c r="J405">
        <v>2</v>
      </c>
    </row>
    <row r="406" spans="1:14" x14ac:dyDescent="0.3">
      <c r="A406" t="s">
        <v>1824</v>
      </c>
      <c r="B406">
        <v>522404</v>
      </c>
      <c r="C406" t="s">
        <v>495</v>
      </c>
      <c r="D406" t="s">
        <v>503</v>
      </c>
      <c r="E406" t="s">
        <v>984</v>
      </c>
      <c r="F406">
        <v>99</v>
      </c>
      <c r="H406">
        <v>100</v>
      </c>
      <c r="I406">
        <v>99</v>
      </c>
      <c r="M406" t="s">
        <v>3802</v>
      </c>
      <c r="N406">
        <v>1</v>
      </c>
    </row>
    <row r="407" spans="1:14" x14ac:dyDescent="0.3">
      <c r="A407" t="s">
        <v>1504</v>
      </c>
      <c r="B407">
        <v>21520</v>
      </c>
      <c r="C407" t="s">
        <v>121</v>
      </c>
      <c r="D407" t="s">
        <v>123</v>
      </c>
      <c r="E407" t="s">
        <v>3847</v>
      </c>
      <c r="F407">
        <v>100</v>
      </c>
      <c r="H407">
        <v>100</v>
      </c>
      <c r="M407" t="s">
        <v>3847</v>
      </c>
      <c r="N407">
        <v>100</v>
      </c>
    </row>
    <row r="408" spans="1:14" x14ac:dyDescent="0.3">
      <c r="A408" t="s">
        <v>1799</v>
      </c>
      <c r="B408">
        <v>21748</v>
      </c>
      <c r="C408" t="s">
        <v>121</v>
      </c>
      <c r="D408" t="s">
        <v>124</v>
      </c>
      <c r="E408" t="s">
        <v>3811</v>
      </c>
      <c r="F408">
        <v>100</v>
      </c>
      <c r="H408">
        <v>100</v>
      </c>
      <c r="M408" t="s">
        <v>3811</v>
      </c>
      <c r="N408">
        <v>100</v>
      </c>
    </row>
    <row r="409" spans="1:14" x14ac:dyDescent="0.3">
      <c r="A409" t="s">
        <v>2882</v>
      </c>
      <c r="B409">
        <v>6325</v>
      </c>
      <c r="C409" t="s">
        <v>121</v>
      </c>
      <c r="D409" t="s">
        <v>127</v>
      </c>
      <c r="E409" t="s">
        <v>3811</v>
      </c>
      <c r="F409">
        <v>100</v>
      </c>
      <c r="H409">
        <v>100</v>
      </c>
      <c r="M409" t="s">
        <v>3811</v>
      </c>
      <c r="N409">
        <v>100</v>
      </c>
    </row>
    <row r="410" spans="1:14" x14ac:dyDescent="0.3">
      <c r="A410" t="s">
        <v>1499</v>
      </c>
      <c r="B410">
        <v>42572</v>
      </c>
      <c r="C410" t="s">
        <v>793</v>
      </c>
      <c r="D410" t="s">
        <v>794</v>
      </c>
      <c r="E410" t="s">
        <v>3847</v>
      </c>
      <c r="F410">
        <v>100</v>
      </c>
      <c r="H410">
        <v>100</v>
      </c>
      <c r="M410" t="s">
        <v>3847</v>
      </c>
      <c r="N410">
        <v>100</v>
      </c>
    </row>
    <row r="411" spans="1:14" x14ac:dyDescent="0.3">
      <c r="A411" t="s">
        <v>1437</v>
      </c>
      <c r="B411">
        <v>6911</v>
      </c>
      <c r="C411" t="s">
        <v>793</v>
      </c>
      <c r="D411" t="s">
        <v>795</v>
      </c>
      <c r="E411" t="s">
        <v>3844</v>
      </c>
      <c r="F411">
        <v>100</v>
      </c>
      <c r="H411">
        <v>100</v>
      </c>
      <c r="M411" t="s">
        <v>3844</v>
      </c>
      <c r="N411">
        <v>100</v>
      </c>
    </row>
    <row r="412" spans="1:14" x14ac:dyDescent="0.3">
      <c r="A412" t="s">
        <v>2431</v>
      </c>
      <c r="B412">
        <v>2356</v>
      </c>
      <c r="C412" t="s">
        <v>793</v>
      </c>
      <c r="D412" t="s">
        <v>800</v>
      </c>
      <c r="E412" t="s">
        <v>3844</v>
      </c>
      <c r="F412">
        <v>100</v>
      </c>
      <c r="H412">
        <v>100</v>
      </c>
      <c r="M412" t="s">
        <v>3844</v>
      </c>
      <c r="N412">
        <v>100</v>
      </c>
    </row>
    <row r="413" spans="1:14" x14ac:dyDescent="0.3">
      <c r="A413" t="s">
        <v>2401</v>
      </c>
      <c r="B413">
        <v>96072</v>
      </c>
      <c r="C413" t="s">
        <v>839</v>
      </c>
      <c r="D413" t="s">
        <v>847</v>
      </c>
      <c r="E413" t="s">
        <v>987</v>
      </c>
      <c r="F413">
        <v>100</v>
      </c>
      <c r="H413">
        <v>100</v>
      </c>
      <c r="L413">
        <v>100</v>
      </c>
    </row>
    <row r="414" spans="1:14" x14ac:dyDescent="0.3">
      <c r="A414" t="s">
        <v>2218</v>
      </c>
      <c r="B414">
        <v>32757</v>
      </c>
      <c r="C414" t="s">
        <v>189</v>
      </c>
      <c r="D414" t="s">
        <v>191</v>
      </c>
      <c r="E414" t="s">
        <v>986</v>
      </c>
      <c r="F414">
        <v>100</v>
      </c>
      <c r="H414">
        <v>100</v>
      </c>
      <c r="K414">
        <v>100</v>
      </c>
    </row>
    <row r="415" spans="1:14" x14ac:dyDescent="0.3">
      <c r="A415" t="s">
        <v>1868</v>
      </c>
      <c r="B415">
        <v>36114</v>
      </c>
      <c r="C415" t="s">
        <v>297</v>
      </c>
      <c r="D415" t="s">
        <v>303</v>
      </c>
      <c r="E415" t="s">
        <v>986</v>
      </c>
      <c r="F415">
        <v>100</v>
      </c>
      <c r="H415">
        <v>100</v>
      </c>
      <c r="K415">
        <v>100</v>
      </c>
    </row>
    <row r="416" spans="1:14" x14ac:dyDescent="0.3">
      <c r="A416" t="s">
        <v>1506</v>
      </c>
      <c r="B416">
        <v>13426</v>
      </c>
      <c r="C416" t="s">
        <v>331</v>
      </c>
      <c r="D416" t="s">
        <v>334</v>
      </c>
      <c r="E416" t="s">
        <v>986</v>
      </c>
      <c r="F416">
        <v>100</v>
      </c>
      <c r="H416">
        <v>100</v>
      </c>
      <c r="K416">
        <v>100</v>
      </c>
    </row>
    <row r="417" spans="1:11" x14ac:dyDescent="0.3">
      <c r="A417" t="s">
        <v>3108</v>
      </c>
      <c r="B417">
        <v>7192</v>
      </c>
      <c r="C417" t="s">
        <v>331</v>
      </c>
      <c r="D417" t="s">
        <v>341</v>
      </c>
      <c r="E417" t="s">
        <v>986</v>
      </c>
      <c r="F417">
        <v>100</v>
      </c>
      <c r="H417">
        <v>100</v>
      </c>
      <c r="K417">
        <v>100</v>
      </c>
    </row>
    <row r="418" spans="1:11" x14ac:dyDescent="0.3">
      <c r="A418" t="s">
        <v>2914</v>
      </c>
      <c r="B418">
        <v>3079</v>
      </c>
      <c r="C418" t="s">
        <v>932</v>
      </c>
      <c r="D418" t="s">
        <v>936</v>
      </c>
      <c r="E418" t="s">
        <v>986</v>
      </c>
      <c r="F418">
        <v>100</v>
      </c>
      <c r="H418">
        <v>100</v>
      </c>
      <c r="K418">
        <v>100</v>
      </c>
    </row>
    <row r="419" spans="1:11" x14ac:dyDescent="0.3">
      <c r="A419" t="s">
        <v>2415</v>
      </c>
      <c r="B419">
        <v>17969</v>
      </c>
      <c r="C419" t="s">
        <v>322</v>
      </c>
      <c r="D419" t="s">
        <v>324</v>
      </c>
      <c r="E419" t="s">
        <v>984</v>
      </c>
      <c r="F419">
        <v>100</v>
      </c>
      <c r="H419">
        <v>100</v>
      </c>
      <c r="I419">
        <v>100</v>
      </c>
    </row>
    <row r="420" spans="1:11" x14ac:dyDescent="0.3">
      <c r="A420" t="s">
        <v>2645</v>
      </c>
      <c r="B420">
        <v>128961</v>
      </c>
      <c r="C420" t="s">
        <v>19</v>
      </c>
      <c r="D420" t="s">
        <v>24</v>
      </c>
      <c r="E420" t="s">
        <v>985</v>
      </c>
      <c r="F420">
        <v>100</v>
      </c>
      <c r="H420">
        <v>100</v>
      </c>
      <c r="J420">
        <v>100</v>
      </c>
    </row>
    <row r="421" spans="1:11" x14ac:dyDescent="0.3">
      <c r="A421" t="s">
        <v>1895</v>
      </c>
      <c r="B421">
        <v>38369</v>
      </c>
      <c r="C421" t="s">
        <v>47</v>
      </c>
      <c r="D421" t="s">
        <v>48</v>
      </c>
      <c r="E421" t="s">
        <v>985</v>
      </c>
      <c r="F421">
        <v>100</v>
      </c>
      <c r="H421">
        <v>100</v>
      </c>
      <c r="J421">
        <v>100</v>
      </c>
    </row>
    <row r="422" spans="1:11" x14ac:dyDescent="0.3">
      <c r="A422" t="s">
        <v>1981</v>
      </c>
      <c r="B422">
        <v>116493</v>
      </c>
      <c r="C422" t="s">
        <v>47</v>
      </c>
      <c r="D422" t="s">
        <v>49</v>
      </c>
      <c r="E422" t="s">
        <v>985</v>
      </c>
      <c r="F422">
        <v>100</v>
      </c>
      <c r="H422">
        <v>100</v>
      </c>
      <c r="J422">
        <v>100</v>
      </c>
    </row>
    <row r="423" spans="1:11" x14ac:dyDescent="0.3">
      <c r="A423" t="s">
        <v>2387</v>
      </c>
      <c r="B423">
        <v>16152</v>
      </c>
      <c r="C423" t="s">
        <v>47</v>
      </c>
      <c r="D423" t="s">
        <v>51</v>
      </c>
      <c r="E423" t="s">
        <v>985</v>
      </c>
      <c r="F423">
        <v>100</v>
      </c>
      <c r="H423">
        <v>100</v>
      </c>
      <c r="J423">
        <v>100</v>
      </c>
    </row>
    <row r="424" spans="1:11" x14ac:dyDescent="0.3">
      <c r="A424" t="s">
        <v>3005</v>
      </c>
      <c r="B424">
        <v>114081</v>
      </c>
      <c r="C424" t="s">
        <v>47</v>
      </c>
      <c r="D424" t="s">
        <v>52</v>
      </c>
      <c r="E424" t="s">
        <v>985</v>
      </c>
      <c r="F424">
        <v>100</v>
      </c>
      <c r="H424">
        <v>100</v>
      </c>
      <c r="J424">
        <v>100</v>
      </c>
    </row>
    <row r="425" spans="1:11" x14ac:dyDescent="0.3">
      <c r="A425" t="s">
        <v>2335</v>
      </c>
      <c r="B425">
        <v>48576</v>
      </c>
      <c r="C425" t="s">
        <v>197</v>
      </c>
      <c r="D425" t="s">
        <v>200</v>
      </c>
      <c r="E425" t="s">
        <v>985</v>
      </c>
      <c r="F425">
        <v>100</v>
      </c>
      <c r="H425">
        <v>100</v>
      </c>
      <c r="J425">
        <v>100</v>
      </c>
    </row>
    <row r="426" spans="1:11" x14ac:dyDescent="0.3">
      <c r="A426" t="s">
        <v>2362</v>
      </c>
      <c r="B426">
        <v>31833</v>
      </c>
      <c r="C426" t="s">
        <v>197</v>
      </c>
      <c r="D426" t="s">
        <v>201</v>
      </c>
      <c r="E426" t="s">
        <v>985</v>
      </c>
      <c r="F426">
        <v>100</v>
      </c>
      <c r="H426">
        <v>100</v>
      </c>
      <c r="J426">
        <v>100</v>
      </c>
    </row>
    <row r="427" spans="1:11" x14ac:dyDescent="0.3">
      <c r="A427" t="s">
        <v>3319</v>
      </c>
      <c r="B427">
        <v>99198</v>
      </c>
      <c r="C427" t="s">
        <v>197</v>
      </c>
      <c r="D427" t="s">
        <v>203</v>
      </c>
      <c r="E427" t="s">
        <v>985</v>
      </c>
      <c r="F427">
        <v>100</v>
      </c>
      <c r="H427">
        <v>100</v>
      </c>
      <c r="J427">
        <v>100</v>
      </c>
    </row>
    <row r="428" spans="1:11" x14ac:dyDescent="0.3">
      <c r="A428" t="s">
        <v>2680</v>
      </c>
      <c r="B428">
        <v>15355</v>
      </c>
      <c r="C428" t="s">
        <v>297</v>
      </c>
      <c r="D428" t="s">
        <v>309</v>
      </c>
      <c r="E428" t="s">
        <v>985</v>
      </c>
      <c r="F428">
        <v>100</v>
      </c>
      <c r="H428">
        <v>100</v>
      </c>
      <c r="J428">
        <v>100</v>
      </c>
    </row>
    <row r="429" spans="1:11" x14ac:dyDescent="0.3">
      <c r="A429" t="s">
        <v>3081</v>
      </c>
      <c r="B429">
        <v>86161</v>
      </c>
      <c r="C429" t="s">
        <v>297</v>
      </c>
      <c r="D429" t="s">
        <v>312</v>
      </c>
      <c r="E429" t="s">
        <v>985</v>
      </c>
      <c r="F429">
        <v>100</v>
      </c>
      <c r="H429">
        <v>100</v>
      </c>
      <c r="J429">
        <v>100</v>
      </c>
    </row>
    <row r="430" spans="1:11" x14ac:dyDescent="0.3">
      <c r="A430" t="s">
        <v>2557</v>
      </c>
      <c r="B430">
        <v>22250</v>
      </c>
      <c r="C430" t="s">
        <v>351</v>
      </c>
      <c r="D430" t="s">
        <v>358</v>
      </c>
      <c r="E430" t="s">
        <v>985</v>
      </c>
      <c r="F430">
        <v>100</v>
      </c>
      <c r="H430">
        <v>100</v>
      </c>
      <c r="J430">
        <v>100</v>
      </c>
    </row>
    <row r="431" spans="1:11" x14ac:dyDescent="0.3">
      <c r="A431" t="s">
        <v>2571</v>
      </c>
      <c r="B431">
        <v>25543</v>
      </c>
      <c r="C431" t="s">
        <v>351</v>
      </c>
      <c r="D431" t="s">
        <v>359</v>
      </c>
      <c r="E431" t="s">
        <v>985</v>
      </c>
      <c r="F431">
        <v>100</v>
      </c>
      <c r="H431">
        <v>100</v>
      </c>
      <c r="J431">
        <v>100</v>
      </c>
    </row>
    <row r="432" spans="1:11" x14ac:dyDescent="0.3">
      <c r="A432" t="s">
        <v>3396</v>
      </c>
      <c r="B432">
        <v>14333</v>
      </c>
      <c r="C432" t="s">
        <v>419</v>
      </c>
      <c r="D432" t="s">
        <v>420</v>
      </c>
      <c r="E432" t="s">
        <v>985</v>
      </c>
      <c r="F432">
        <v>100</v>
      </c>
      <c r="H432">
        <v>100</v>
      </c>
      <c r="J432">
        <v>100</v>
      </c>
    </row>
    <row r="433" spans="1:10" x14ac:dyDescent="0.3">
      <c r="A433" t="s">
        <v>1089</v>
      </c>
      <c r="B433">
        <v>42471</v>
      </c>
      <c r="C433" t="s">
        <v>419</v>
      </c>
      <c r="D433" t="s">
        <v>422</v>
      </c>
      <c r="E433" t="s">
        <v>985</v>
      </c>
      <c r="F433">
        <v>100</v>
      </c>
      <c r="H433">
        <v>100</v>
      </c>
      <c r="J433">
        <v>100</v>
      </c>
    </row>
    <row r="434" spans="1:10" x14ac:dyDescent="0.3">
      <c r="A434" t="s">
        <v>3569</v>
      </c>
      <c r="B434">
        <v>23461</v>
      </c>
      <c r="C434" t="s">
        <v>419</v>
      </c>
      <c r="D434" t="s">
        <v>421</v>
      </c>
      <c r="E434" t="s">
        <v>985</v>
      </c>
      <c r="F434">
        <v>100</v>
      </c>
      <c r="H434">
        <v>100</v>
      </c>
      <c r="J434">
        <v>100</v>
      </c>
    </row>
    <row r="435" spans="1:10" x14ac:dyDescent="0.3">
      <c r="A435" t="s">
        <v>1877</v>
      </c>
      <c r="B435">
        <v>19872</v>
      </c>
      <c r="C435" t="s">
        <v>548</v>
      </c>
      <c r="D435" t="s">
        <v>551</v>
      </c>
      <c r="E435" t="s">
        <v>985</v>
      </c>
      <c r="F435">
        <v>100</v>
      </c>
      <c r="H435">
        <v>100</v>
      </c>
      <c r="J435">
        <v>100</v>
      </c>
    </row>
    <row r="436" spans="1:10" x14ac:dyDescent="0.3">
      <c r="A436" t="s">
        <v>1935</v>
      </c>
      <c r="B436">
        <v>62028</v>
      </c>
      <c r="C436" t="s">
        <v>708</v>
      </c>
      <c r="D436" t="s">
        <v>711</v>
      </c>
      <c r="E436" t="s">
        <v>985</v>
      </c>
      <c r="F436">
        <v>100</v>
      </c>
      <c r="H436">
        <v>100</v>
      </c>
      <c r="J436">
        <v>100</v>
      </c>
    </row>
    <row r="437" spans="1:10" x14ac:dyDescent="0.3">
      <c r="A437" t="s">
        <v>2827</v>
      </c>
      <c r="B437">
        <v>36442</v>
      </c>
      <c r="C437" t="s">
        <v>708</v>
      </c>
      <c r="D437" t="s">
        <v>713</v>
      </c>
      <c r="E437" t="s">
        <v>985</v>
      </c>
      <c r="F437">
        <v>100</v>
      </c>
      <c r="H437">
        <v>100</v>
      </c>
      <c r="J437">
        <v>100</v>
      </c>
    </row>
    <row r="438" spans="1:10" x14ac:dyDescent="0.3">
      <c r="A438" t="s">
        <v>1717</v>
      </c>
      <c r="B438">
        <v>24252</v>
      </c>
      <c r="C438" t="s">
        <v>853</v>
      </c>
      <c r="D438" t="s">
        <v>854</v>
      </c>
      <c r="E438" t="s">
        <v>985</v>
      </c>
      <c r="F438">
        <v>100</v>
      </c>
      <c r="H438">
        <v>100</v>
      </c>
      <c r="J438">
        <v>100</v>
      </c>
    </row>
    <row r="439" spans="1:10" x14ac:dyDescent="0.3">
      <c r="A439" t="s">
        <v>2127</v>
      </c>
      <c r="B439">
        <v>17938</v>
      </c>
      <c r="C439" t="s">
        <v>853</v>
      </c>
      <c r="D439" t="s">
        <v>855</v>
      </c>
      <c r="E439" t="s">
        <v>985</v>
      </c>
      <c r="F439">
        <v>100</v>
      </c>
      <c r="H439">
        <v>100</v>
      </c>
      <c r="J439">
        <v>100</v>
      </c>
    </row>
    <row r="440" spans="1:10" x14ac:dyDescent="0.3">
      <c r="A440" t="s">
        <v>2754</v>
      </c>
      <c r="B440">
        <v>60289</v>
      </c>
      <c r="C440" t="s">
        <v>853</v>
      </c>
      <c r="D440" t="s">
        <v>856</v>
      </c>
      <c r="E440" t="s">
        <v>985</v>
      </c>
      <c r="F440">
        <v>100</v>
      </c>
      <c r="H440">
        <v>100</v>
      </c>
      <c r="J440">
        <v>100</v>
      </c>
    </row>
    <row r="441" spans="1:10" x14ac:dyDescent="0.3">
      <c r="A441" t="s">
        <v>3033</v>
      </c>
      <c r="B441">
        <v>29440</v>
      </c>
      <c r="C441" t="s">
        <v>853</v>
      </c>
      <c r="D441" t="s">
        <v>857</v>
      </c>
      <c r="E441" t="s">
        <v>985</v>
      </c>
      <c r="F441">
        <v>100</v>
      </c>
      <c r="H441">
        <v>100</v>
      </c>
      <c r="J441">
        <v>100</v>
      </c>
    </row>
    <row r="442" spans="1:10" x14ac:dyDescent="0.3">
      <c r="A442" t="s">
        <v>1020</v>
      </c>
      <c r="B442">
        <v>20877</v>
      </c>
      <c r="C442" t="s">
        <v>853</v>
      </c>
      <c r="D442" t="s">
        <v>858</v>
      </c>
      <c r="E442" t="s">
        <v>985</v>
      </c>
      <c r="F442">
        <v>100</v>
      </c>
      <c r="H442">
        <v>100</v>
      </c>
      <c r="J442">
        <v>100</v>
      </c>
    </row>
    <row r="443" spans="1:10" x14ac:dyDescent="0.3">
      <c r="A443" t="s">
        <v>3293</v>
      </c>
      <c r="B443">
        <v>4048</v>
      </c>
      <c r="C443" t="s">
        <v>853</v>
      </c>
      <c r="D443" t="s">
        <v>859</v>
      </c>
      <c r="E443" t="s">
        <v>985</v>
      </c>
      <c r="F443">
        <v>100</v>
      </c>
      <c r="H443">
        <v>100</v>
      </c>
      <c r="J443">
        <v>100</v>
      </c>
    </row>
    <row r="444" spans="1:10" x14ac:dyDescent="0.3">
      <c r="A444" t="s">
        <v>2380</v>
      </c>
      <c r="B444">
        <v>41662</v>
      </c>
      <c r="C444" t="s">
        <v>839</v>
      </c>
      <c r="D444" t="s">
        <v>845</v>
      </c>
      <c r="E444" t="s">
        <v>985</v>
      </c>
      <c r="F444">
        <v>100</v>
      </c>
      <c r="H444">
        <v>100</v>
      </c>
      <c r="J444">
        <v>100</v>
      </c>
    </row>
    <row r="445" spans="1:10" x14ac:dyDescent="0.3">
      <c r="A445" t="s">
        <v>1679</v>
      </c>
      <c r="B445">
        <v>13495</v>
      </c>
      <c r="C445" t="s">
        <v>944</v>
      </c>
      <c r="D445" t="s">
        <v>945</v>
      </c>
      <c r="E445" t="s">
        <v>985</v>
      </c>
      <c r="F445">
        <v>100</v>
      </c>
      <c r="H445">
        <v>100</v>
      </c>
      <c r="J445">
        <v>100</v>
      </c>
    </row>
    <row r="446" spans="1:10" x14ac:dyDescent="0.3">
      <c r="A446" t="s">
        <v>1645</v>
      </c>
      <c r="B446">
        <v>44168</v>
      </c>
      <c r="C446" t="s">
        <v>944</v>
      </c>
      <c r="D446" t="s">
        <v>946</v>
      </c>
      <c r="E446" t="s">
        <v>985</v>
      </c>
      <c r="F446">
        <v>100</v>
      </c>
      <c r="H446">
        <v>100</v>
      </c>
      <c r="J446">
        <v>100</v>
      </c>
    </row>
    <row r="447" spans="1:10" x14ac:dyDescent="0.3">
      <c r="A447" t="s">
        <v>1541</v>
      </c>
      <c r="B447">
        <v>18462</v>
      </c>
      <c r="C447" t="s">
        <v>944</v>
      </c>
      <c r="D447" t="s">
        <v>948</v>
      </c>
      <c r="E447" t="s">
        <v>985</v>
      </c>
      <c r="F447">
        <v>100</v>
      </c>
      <c r="H447">
        <v>100</v>
      </c>
      <c r="J447">
        <v>100</v>
      </c>
    </row>
    <row r="448" spans="1:10" x14ac:dyDescent="0.3">
      <c r="A448" t="s">
        <v>2233</v>
      </c>
      <c r="B448">
        <v>26918</v>
      </c>
      <c r="C448" t="s">
        <v>944</v>
      </c>
      <c r="D448" t="s">
        <v>950</v>
      </c>
      <c r="E448" t="s">
        <v>985</v>
      </c>
      <c r="F448">
        <v>100</v>
      </c>
      <c r="H448">
        <v>100</v>
      </c>
      <c r="J448">
        <v>100</v>
      </c>
    </row>
    <row r="449" spans="1:10" x14ac:dyDescent="0.3">
      <c r="A449" t="s">
        <v>2338</v>
      </c>
      <c r="B449">
        <v>31865</v>
      </c>
      <c r="C449" t="s">
        <v>944</v>
      </c>
      <c r="D449" t="s">
        <v>951</v>
      </c>
      <c r="E449" t="s">
        <v>985</v>
      </c>
      <c r="F449">
        <v>100</v>
      </c>
      <c r="H449">
        <v>100</v>
      </c>
      <c r="J449">
        <v>100</v>
      </c>
    </row>
    <row r="450" spans="1:10" x14ac:dyDescent="0.3">
      <c r="A450" t="s">
        <v>2875</v>
      </c>
      <c r="B450">
        <v>45718</v>
      </c>
      <c r="C450" t="s">
        <v>944</v>
      </c>
      <c r="D450" t="s">
        <v>953</v>
      </c>
      <c r="E450" t="s">
        <v>985</v>
      </c>
      <c r="F450">
        <v>100</v>
      </c>
      <c r="H450">
        <v>100</v>
      </c>
      <c r="J450">
        <v>100</v>
      </c>
    </row>
    <row r="451" spans="1:10" x14ac:dyDescent="0.3">
      <c r="A451" t="s">
        <v>1706</v>
      </c>
      <c r="B451">
        <v>487000</v>
      </c>
      <c r="C451" t="s">
        <v>173</v>
      </c>
      <c r="D451" t="s">
        <v>25</v>
      </c>
      <c r="E451" t="s">
        <v>985</v>
      </c>
      <c r="F451">
        <v>100</v>
      </c>
      <c r="H451">
        <v>100</v>
      </c>
      <c r="J451">
        <v>100</v>
      </c>
    </row>
    <row r="452" spans="1:10" x14ac:dyDescent="0.3">
      <c r="A452" t="s">
        <v>1737</v>
      </c>
      <c r="B452">
        <v>31465</v>
      </c>
      <c r="C452" t="s">
        <v>173</v>
      </c>
      <c r="D452" t="s">
        <v>174</v>
      </c>
      <c r="E452" t="s">
        <v>985</v>
      </c>
      <c r="F452">
        <v>100</v>
      </c>
      <c r="H452">
        <v>100</v>
      </c>
      <c r="J452">
        <v>100</v>
      </c>
    </row>
    <row r="453" spans="1:10" x14ac:dyDescent="0.3">
      <c r="A453" t="s">
        <v>1772</v>
      </c>
      <c r="B453">
        <v>16044</v>
      </c>
      <c r="C453" t="s">
        <v>869</v>
      </c>
      <c r="D453" t="s">
        <v>870</v>
      </c>
      <c r="E453" t="s">
        <v>985</v>
      </c>
      <c r="F453">
        <v>100</v>
      </c>
      <c r="H453">
        <v>100</v>
      </c>
      <c r="J453">
        <v>100</v>
      </c>
    </row>
    <row r="454" spans="1:10" x14ac:dyDescent="0.3">
      <c r="A454" t="s">
        <v>1855</v>
      </c>
      <c r="B454">
        <v>159754</v>
      </c>
      <c r="C454" t="s">
        <v>869</v>
      </c>
      <c r="D454" t="s">
        <v>871</v>
      </c>
      <c r="E454" t="s">
        <v>985</v>
      </c>
      <c r="F454">
        <v>100</v>
      </c>
      <c r="H454">
        <v>100</v>
      </c>
      <c r="J454">
        <v>100</v>
      </c>
    </row>
    <row r="455" spans="1:10" x14ac:dyDescent="0.3">
      <c r="A455" t="s">
        <v>2267</v>
      </c>
      <c r="B455">
        <v>12120</v>
      </c>
      <c r="C455" t="s">
        <v>869</v>
      </c>
      <c r="D455" t="s">
        <v>872</v>
      </c>
      <c r="E455" t="s">
        <v>985</v>
      </c>
      <c r="F455">
        <v>100</v>
      </c>
      <c r="H455">
        <v>100</v>
      </c>
      <c r="J455">
        <v>100</v>
      </c>
    </row>
    <row r="456" spans="1:10" x14ac:dyDescent="0.3">
      <c r="A456" t="s">
        <v>3078</v>
      </c>
      <c r="B456">
        <v>144830</v>
      </c>
      <c r="C456" t="s">
        <v>869</v>
      </c>
      <c r="D456" t="s">
        <v>874</v>
      </c>
      <c r="E456" t="s">
        <v>985</v>
      </c>
      <c r="F456">
        <v>100</v>
      </c>
      <c r="H456">
        <v>100</v>
      </c>
      <c r="J456">
        <v>100</v>
      </c>
    </row>
    <row r="457" spans="1:10" x14ac:dyDescent="0.3">
      <c r="A457" t="s">
        <v>1124</v>
      </c>
      <c r="B457">
        <v>102553</v>
      </c>
      <c r="C457" t="s">
        <v>869</v>
      </c>
      <c r="D457" t="s">
        <v>25</v>
      </c>
      <c r="E457" t="s">
        <v>985</v>
      </c>
      <c r="F457">
        <v>100</v>
      </c>
      <c r="H457">
        <v>100</v>
      </c>
      <c r="J457">
        <v>100</v>
      </c>
    </row>
    <row r="458" spans="1:10" x14ac:dyDescent="0.3">
      <c r="A458" t="s">
        <v>3411</v>
      </c>
      <c r="B458">
        <v>45802</v>
      </c>
      <c r="C458" t="s">
        <v>869</v>
      </c>
      <c r="D458" t="s">
        <v>875</v>
      </c>
      <c r="E458" t="s">
        <v>985</v>
      </c>
      <c r="F458">
        <v>100</v>
      </c>
      <c r="H458">
        <v>100</v>
      </c>
      <c r="J458">
        <v>100</v>
      </c>
    </row>
    <row r="459" spans="1:10" x14ac:dyDescent="0.3">
      <c r="A459" t="s">
        <v>1377</v>
      </c>
      <c r="B459">
        <v>15897</v>
      </c>
      <c r="C459" t="s">
        <v>3</v>
      </c>
      <c r="D459" t="s">
        <v>4</v>
      </c>
      <c r="E459" t="s">
        <v>984</v>
      </c>
      <c r="F459">
        <v>100</v>
      </c>
      <c r="H459">
        <v>100</v>
      </c>
      <c r="I459">
        <v>100</v>
      </c>
    </row>
    <row r="460" spans="1:10" x14ac:dyDescent="0.3">
      <c r="A460" t="s">
        <v>3399</v>
      </c>
      <c r="B460">
        <v>389175</v>
      </c>
      <c r="C460" t="s">
        <v>3</v>
      </c>
      <c r="D460" t="s">
        <v>6</v>
      </c>
      <c r="E460" t="s">
        <v>984</v>
      </c>
      <c r="F460">
        <v>100</v>
      </c>
      <c r="H460">
        <v>100</v>
      </c>
      <c r="I460">
        <v>100</v>
      </c>
    </row>
    <row r="461" spans="1:10" x14ac:dyDescent="0.3">
      <c r="A461" t="s">
        <v>2171</v>
      </c>
      <c r="B461">
        <v>15833</v>
      </c>
      <c r="C461" t="s">
        <v>3</v>
      </c>
      <c r="D461" t="s">
        <v>7</v>
      </c>
      <c r="E461" t="s">
        <v>984</v>
      </c>
      <c r="F461">
        <v>100</v>
      </c>
      <c r="H461">
        <v>100</v>
      </c>
      <c r="I461">
        <v>100</v>
      </c>
    </row>
    <row r="462" spans="1:10" x14ac:dyDescent="0.3">
      <c r="A462" t="s">
        <v>1151</v>
      </c>
      <c r="B462">
        <v>27037</v>
      </c>
      <c r="C462" t="s">
        <v>3</v>
      </c>
      <c r="D462" t="s">
        <v>8</v>
      </c>
      <c r="E462" t="s">
        <v>984</v>
      </c>
      <c r="F462">
        <v>100</v>
      </c>
      <c r="H462">
        <v>100</v>
      </c>
      <c r="I462">
        <v>100</v>
      </c>
    </row>
    <row r="463" spans="1:10" x14ac:dyDescent="0.3">
      <c r="A463" t="s">
        <v>2525</v>
      </c>
      <c r="B463">
        <v>22042</v>
      </c>
      <c r="C463" t="s">
        <v>3</v>
      </c>
      <c r="D463" t="s">
        <v>9</v>
      </c>
      <c r="E463" t="s">
        <v>984</v>
      </c>
      <c r="F463">
        <v>100</v>
      </c>
      <c r="H463">
        <v>100</v>
      </c>
      <c r="I463">
        <v>100</v>
      </c>
    </row>
    <row r="464" spans="1:10" x14ac:dyDescent="0.3">
      <c r="A464" t="s">
        <v>2708</v>
      </c>
      <c r="B464">
        <v>132703</v>
      </c>
      <c r="C464" t="s">
        <v>3</v>
      </c>
      <c r="D464" t="s">
        <v>11</v>
      </c>
      <c r="E464" t="s">
        <v>984</v>
      </c>
      <c r="F464">
        <v>100</v>
      </c>
      <c r="H464">
        <v>100</v>
      </c>
      <c r="I464">
        <v>100</v>
      </c>
    </row>
    <row r="465" spans="1:9" x14ac:dyDescent="0.3">
      <c r="A465" t="s">
        <v>3052</v>
      </c>
      <c r="B465">
        <v>19852</v>
      </c>
      <c r="C465" t="s">
        <v>3</v>
      </c>
      <c r="D465" t="s">
        <v>12</v>
      </c>
      <c r="E465" t="s">
        <v>984</v>
      </c>
      <c r="F465">
        <v>100</v>
      </c>
      <c r="H465">
        <v>100</v>
      </c>
      <c r="I465">
        <v>100</v>
      </c>
    </row>
    <row r="466" spans="1:9" x14ac:dyDescent="0.3">
      <c r="A466" t="s">
        <v>3114</v>
      </c>
      <c r="B466">
        <v>13621</v>
      </c>
      <c r="C466" t="s">
        <v>3</v>
      </c>
      <c r="D466" t="s">
        <v>13</v>
      </c>
      <c r="E466" t="s">
        <v>984</v>
      </c>
      <c r="F466">
        <v>100</v>
      </c>
      <c r="H466">
        <v>100</v>
      </c>
      <c r="I466">
        <v>100</v>
      </c>
    </row>
    <row r="467" spans="1:9" x14ac:dyDescent="0.3">
      <c r="A467" t="s">
        <v>3149</v>
      </c>
      <c r="B467">
        <v>221733</v>
      </c>
      <c r="C467" t="s">
        <v>3</v>
      </c>
      <c r="D467" t="s">
        <v>14</v>
      </c>
      <c r="E467" t="s">
        <v>984</v>
      </c>
      <c r="F467">
        <v>100</v>
      </c>
      <c r="H467">
        <v>100</v>
      </c>
      <c r="I467">
        <v>100</v>
      </c>
    </row>
    <row r="468" spans="1:9" x14ac:dyDescent="0.3">
      <c r="A468" t="s">
        <v>3538</v>
      </c>
      <c r="B468">
        <v>17654</v>
      </c>
      <c r="C468" t="s">
        <v>3</v>
      </c>
      <c r="D468" t="s">
        <v>17</v>
      </c>
      <c r="E468" t="s">
        <v>984</v>
      </c>
      <c r="F468">
        <v>100</v>
      </c>
      <c r="H468">
        <v>100</v>
      </c>
      <c r="I468">
        <v>100</v>
      </c>
    </row>
    <row r="469" spans="1:9" x14ac:dyDescent="0.3">
      <c r="A469" t="s">
        <v>2254</v>
      </c>
      <c r="B469">
        <v>50324</v>
      </c>
      <c r="C469" t="s">
        <v>19</v>
      </c>
      <c r="D469" t="s">
        <v>23</v>
      </c>
      <c r="E469" t="s">
        <v>984</v>
      </c>
      <c r="F469">
        <v>100</v>
      </c>
      <c r="H469">
        <v>100</v>
      </c>
      <c r="I469">
        <v>100</v>
      </c>
    </row>
    <row r="470" spans="1:9" x14ac:dyDescent="0.3">
      <c r="A470" t="s">
        <v>3377</v>
      </c>
      <c r="B470">
        <v>9375</v>
      </c>
      <c r="C470" t="s">
        <v>19</v>
      </c>
      <c r="D470" t="s">
        <v>28</v>
      </c>
      <c r="E470" t="s">
        <v>984</v>
      </c>
      <c r="F470">
        <v>100</v>
      </c>
      <c r="H470">
        <v>100</v>
      </c>
      <c r="I470">
        <v>100</v>
      </c>
    </row>
    <row r="471" spans="1:9" x14ac:dyDescent="0.3">
      <c r="A471" t="s">
        <v>1292</v>
      </c>
      <c r="B471">
        <v>324996</v>
      </c>
      <c r="C471" t="s">
        <v>29</v>
      </c>
      <c r="D471" t="s">
        <v>25</v>
      </c>
      <c r="E471" t="s">
        <v>984</v>
      </c>
      <c r="F471">
        <v>100</v>
      </c>
      <c r="H471">
        <v>100</v>
      </c>
      <c r="I471">
        <v>100</v>
      </c>
    </row>
    <row r="472" spans="1:9" x14ac:dyDescent="0.3">
      <c r="A472" t="s">
        <v>1651</v>
      </c>
      <c r="B472">
        <v>9353</v>
      </c>
      <c r="C472" t="s">
        <v>29</v>
      </c>
      <c r="D472" t="s">
        <v>30</v>
      </c>
      <c r="E472" t="s">
        <v>984</v>
      </c>
      <c r="F472">
        <v>100</v>
      </c>
      <c r="H472">
        <v>100</v>
      </c>
      <c r="I472">
        <v>100</v>
      </c>
    </row>
    <row r="473" spans="1:9" x14ac:dyDescent="0.3">
      <c r="A473" t="s">
        <v>1711</v>
      </c>
      <c r="B473">
        <v>7679</v>
      </c>
      <c r="C473" t="s">
        <v>29</v>
      </c>
      <c r="D473" t="s">
        <v>31</v>
      </c>
      <c r="E473" t="s">
        <v>984</v>
      </c>
      <c r="F473">
        <v>100</v>
      </c>
      <c r="H473">
        <v>100</v>
      </c>
      <c r="I473">
        <v>100</v>
      </c>
    </row>
    <row r="474" spans="1:9" x14ac:dyDescent="0.3">
      <c r="A474" t="s">
        <v>1794</v>
      </c>
      <c r="B474">
        <v>45960</v>
      </c>
      <c r="C474" t="s">
        <v>29</v>
      </c>
      <c r="D474" t="s">
        <v>32</v>
      </c>
      <c r="E474" t="s">
        <v>984</v>
      </c>
      <c r="F474">
        <v>100</v>
      </c>
      <c r="H474">
        <v>100</v>
      </c>
      <c r="I474">
        <v>100</v>
      </c>
    </row>
    <row r="475" spans="1:9" x14ac:dyDescent="0.3">
      <c r="A475" t="s">
        <v>1567</v>
      </c>
      <c r="B475">
        <v>30351</v>
      </c>
      <c r="C475" t="s">
        <v>29</v>
      </c>
      <c r="D475" t="s">
        <v>33</v>
      </c>
      <c r="E475" t="s">
        <v>984</v>
      </c>
      <c r="F475">
        <v>100</v>
      </c>
      <c r="H475">
        <v>100</v>
      </c>
      <c r="I475">
        <v>100</v>
      </c>
    </row>
    <row r="476" spans="1:9" x14ac:dyDescent="0.3">
      <c r="A476" t="s">
        <v>2941</v>
      </c>
      <c r="B476">
        <v>14034</v>
      </c>
      <c r="C476" t="s">
        <v>29</v>
      </c>
      <c r="D476" t="s">
        <v>34</v>
      </c>
      <c r="E476" t="s">
        <v>984</v>
      </c>
      <c r="F476">
        <v>100</v>
      </c>
      <c r="H476">
        <v>100</v>
      </c>
      <c r="I476">
        <v>100</v>
      </c>
    </row>
    <row r="477" spans="1:9" x14ac:dyDescent="0.3">
      <c r="A477" t="s">
        <v>1913</v>
      </c>
      <c r="B477">
        <v>11432</v>
      </c>
      <c r="C477" t="s">
        <v>29</v>
      </c>
      <c r="D477" t="s">
        <v>35</v>
      </c>
      <c r="E477" t="s">
        <v>984</v>
      </c>
      <c r="F477">
        <v>100</v>
      </c>
      <c r="H477">
        <v>100</v>
      </c>
      <c r="I477">
        <v>100</v>
      </c>
    </row>
    <row r="478" spans="1:9" x14ac:dyDescent="0.3">
      <c r="A478" t="s">
        <v>1889</v>
      </c>
      <c r="B478">
        <v>47385</v>
      </c>
      <c r="C478" t="s">
        <v>29</v>
      </c>
      <c r="D478" t="s">
        <v>36</v>
      </c>
      <c r="E478" t="s">
        <v>984</v>
      </c>
      <c r="F478">
        <v>100</v>
      </c>
      <c r="H478">
        <v>100</v>
      </c>
      <c r="I478">
        <v>100</v>
      </c>
    </row>
    <row r="479" spans="1:9" x14ac:dyDescent="0.3">
      <c r="A479" t="s">
        <v>2084</v>
      </c>
      <c r="B479">
        <v>43305</v>
      </c>
      <c r="C479" t="s">
        <v>29</v>
      </c>
      <c r="D479" t="s">
        <v>37</v>
      </c>
      <c r="E479" t="s">
        <v>984</v>
      </c>
      <c r="F479">
        <v>100</v>
      </c>
      <c r="H479">
        <v>100</v>
      </c>
      <c r="I479">
        <v>100</v>
      </c>
    </row>
    <row r="480" spans="1:9" x14ac:dyDescent="0.3">
      <c r="A480" t="s">
        <v>2147</v>
      </c>
      <c r="B480">
        <v>7095</v>
      </c>
      <c r="C480" t="s">
        <v>29</v>
      </c>
      <c r="D480" t="s">
        <v>38</v>
      </c>
      <c r="E480" t="s">
        <v>984</v>
      </c>
      <c r="F480">
        <v>100</v>
      </c>
      <c r="H480">
        <v>100</v>
      </c>
      <c r="I480">
        <v>100</v>
      </c>
    </row>
    <row r="481" spans="1:9" x14ac:dyDescent="0.3">
      <c r="A481" t="s">
        <v>2437</v>
      </c>
      <c r="B481">
        <v>8743</v>
      </c>
      <c r="C481" t="s">
        <v>29</v>
      </c>
      <c r="D481" t="s">
        <v>39</v>
      </c>
      <c r="E481" t="s">
        <v>984</v>
      </c>
      <c r="F481">
        <v>100</v>
      </c>
      <c r="H481">
        <v>100</v>
      </c>
      <c r="I481">
        <v>100</v>
      </c>
    </row>
    <row r="482" spans="1:9" x14ac:dyDescent="0.3">
      <c r="A482" t="s">
        <v>1120</v>
      </c>
      <c r="B482">
        <v>27038</v>
      </c>
      <c r="C482" t="s">
        <v>29</v>
      </c>
      <c r="D482" t="s">
        <v>40</v>
      </c>
      <c r="E482" t="s">
        <v>984</v>
      </c>
      <c r="F482">
        <v>100</v>
      </c>
      <c r="H482">
        <v>100</v>
      </c>
      <c r="I482">
        <v>100</v>
      </c>
    </row>
    <row r="483" spans="1:9" x14ac:dyDescent="0.3">
      <c r="A483" t="s">
        <v>1195</v>
      </c>
      <c r="B483">
        <v>24889</v>
      </c>
      <c r="C483" t="s">
        <v>29</v>
      </c>
      <c r="D483" t="s">
        <v>41</v>
      </c>
      <c r="E483" t="s">
        <v>984</v>
      </c>
      <c r="F483">
        <v>100</v>
      </c>
      <c r="H483">
        <v>100</v>
      </c>
      <c r="I483">
        <v>100</v>
      </c>
    </row>
    <row r="484" spans="1:9" x14ac:dyDescent="0.3">
      <c r="A484" t="s">
        <v>2666</v>
      </c>
      <c r="B484">
        <v>2096</v>
      </c>
      <c r="C484" t="s">
        <v>29</v>
      </c>
      <c r="D484" t="s">
        <v>42</v>
      </c>
      <c r="E484" t="s">
        <v>984</v>
      </c>
      <c r="F484">
        <v>100</v>
      </c>
      <c r="H484">
        <v>100</v>
      </c>
      <c r="I484">
        <v>100</v>
      </c>
    </row>
    <row r="485" spans="1:9" x14ac:dyDescent="0.3">
      <c r="A485" t="s">
        <v>3130</v>
      </c>
      <c r="B485">
        <v>55198</v>
      </c>
      <c r="C485" t="s">
        <v>29</v>
      </c>
      <c r="D485" t="s">
        <v>43</v>
      </c>
      <c r="E485" t="s">
        <v>984</v>
      </c>
      <c r="F485">
        <v>100</v>
      </c>
      <c r="H485">
        <v>100</v>
      </c>
      <c r="I485">
        <v>100</v>
      </c>
    </row>
    <row r="486" spans="1:9" x14ac:dyDescent="0.3">
      <c r="A486" t="s">
        <v>3087</v>
      </c>
      <c r="B486">
        <v>37991</v>
      </c>
      <c r="C486" t="s">
        <v>29</v>
      </c>
      <c r="D486" t="s">
        <v>44</v>
      </c>
      <c r="E486" t="s">
        <v>984</v>
      </c>
      <c r="F486">
        <v>100</v>
      </c>
      <c r="H486">
        <v>100</v>
      </c>
      <c r="I486">
        <v>100</v>
      </c>
    </row>
    <row r="487" spans="1:9" x14ac:dyDescent="0.3">
      <c r="A487" t="s">
        <v>3267</v>
      </c>
      <c r="B487">
        <v>14037</v>
      </c>
      <c r="C487" t="s">
        <v>29</v>
      </c>
      <c r="D487" t="s">
        <v>46</v>
      </c>
      <c r="E487" t="s">
        <v>984</v>
      </c>
      <c r="F487">
        <v>100</v>
      </c>
      <c r="H487">
        <v>100</v>
      </c>
      <c r="I487">
        <v>100</v>
      </c>
    </row>
    <row r="488" spans="1:9" x14ac:dyDescent="0.3">
      <c r="A488" t="s">
        <v>1213</v>
      </c>
      <c r="B488">
        <v>35973</v>
      </c>
      <c r="C488" t="s">
        <v>29</v>
      </c>
      <c r="D488" t="s">
        <v>45</v>
      </c>
      <c r="E488" t="s">
        <v>984</v>
      </c>
      <c r="F488">
        <v>100</v>
      </c>
      <c r="H488">
        <v>100</v>
      </c>
      <c r="I488">
        <v>100</v>
      </c>
    </row>
    <row r="489" spans="1:9" x14ac:dyDescent="0.3">
      <c r="A489" t="s">
        <v>2291</v>
      </c>
      <c r="B489">
        <v>22746</v>
      </c>
      <c r="C489" t="s">
        <v>63</v>
      </c>
      <c r="D489" t="s">
        <v>65</v>
      </c>
      <c r="E489" t="s">
        <v>984</v>
      </c>
      <c r="F489">
        <v>100</v>
      </c>
      <c r="H489">
        <v>100</v>
      </c>
      <c r="I489">
        <v>100</v>
      </c>
    </row>
    <row r="490" spans="1:9" x14ac:dyDescent="0.3">
      <c r="A490" t="s">
        <v>1358</v>
      </c>
      <c r="B490">
        <v>40625</v>
      </c>
      <c r="C490" t="s">
        <v>70</v>
      </c>
      <c r="D490" t="s">
        <v>71</v>
      </c>
      <c r="E490" t="s">
        <v>984</v>
      </c>
      <c r="F490">
        <v>100</v>
      </c>
      <c r="H490">
        <v>100</v>
      </c>
      <c r="I490">
        <v>100</v>
      </c>
    </row>
    <row r="491" spans="1:9" x14ac:dyDescent="0.3">
      <c r="A491" t="s">
        <v>1396</v>
      </c>
      <c r="B491">
        <v>413994</v>
      </c>
      <c r="C491" t="s">
        <v>70</v>
      </c>
      <c r="D491" t="s">
        <v>72</v>
      </c>
      <c r="E491" t="s">
        <v>984</v>
      </c>
      <c r="F491">
        <v>100</v>
      </c>
      <c r="H491">
        <v>100</v>
      </c>
      <c r="I491">
        <v>100</v>
      </c>
    </row>
    <row r="492" spans="1:9" x14ac:dyDescent="0.3">
      <c r="A492" t="s">
        <v>1570</v>
      </c>
      <c r="B492">
        <v>12998</v>
      </c>
      <c r="C492" t="s">
        <v>70</v>
      </c>
      <c r="D492" t="s">
        <v>73</v>
      </c>
      <c r="E492" t="s">
        <v>984</v>
      </c>
      <c r="F492">
        <v>100</v>
      </c>
      <c r="H492">
        <v>100</v>
      </c>
      <c r="I492">
        <v>100</v>
      </c>
    </row>
    <row r="493" spans="1:9" x14ac:dyDescent="0.3">
      <c r="A493" t="s">
        <v>1769</v>
      </c>
      <c r="B493">
        <v>48357</v>
      </c>
      <c r="C493" t="s">
        <v>70</v>
      </c>
      <c r="D493" t="s">
        <v>75</v>
      </c>
      <c r="E493" t="s">
        <v>984</v>
      </c>
      <c r="F493">
        <v>100</v>
      </c>
      <c r="H493">
        <v>100</v>
      </c>
      <c r="I493">
        <v>100</v>
      </c>
    </row>
    <row r="494" spans="1:9" x14ac:dyDescent="0.3">
      <c r="A494" t="s">
        <v>1434</v>
      </c>
      <c r="B494">
        <v>8100</v>
      </c>
      <c r="C494" t="s">
        <v>70</v>
      </c>
      <c r="D494" t="s">
        <v>76</v>
      </c>
      <c r="E494" t="s">
        <v>984</v>
      </c>
      <c r="F494">
        <v>100</v>
      </c>
      <c r="H494">
        <v>100</v>
      </c>
      <c r="I494">
        <v>100</v>
      </c>
    </row>
    <row r="495" spans="1:9" x14ac:dyDescent="0.3">
      <c r="A495" t="s">
        <v>1462</v>
      </c>
      <c r="B495">
        <v>942553</v>
      </c>
      <c r="C495" t="s">
        <v>70</v>
      </c>
      <c r="D495" t="s">
        <v>77</v>
      </c>
      <c r="E495" t="s">
        <v>984</v>
      </c>
      <c r="F495">
        <v>100</v>
      </c>
      <c r="H495">
        <v>100</v>
      </c>
      <c r="I495">
        <v>100</v>
      </c>
    </row>
    <row r="496" spans="1:9" x14ac:dyDescent="0.3">
      <c r="A496" t="s">
        <v>3393</v>
      </c>
      <c r="B496">
        <v>95449</v>
      </c>
      <c r="C496" t="s">
        <v>70</v>
      </c>
      <c r="D496" t="s">
        <v>78</v>
      </c>
      <c r="E496" t="s">
        <v>984</v>
      </c>
      <c r="F496">
        <v>100</v>
      </c>
      <c r="H496">
        <v>100</v>
      </c>
      <c r="I496">
        <v>100</v>
      </c>
    </row>
    <row r="497" spans="1:9" x14ac:dyDescent="0.3">
      <c r="A497" t="s">
        <v>2068</v>
      </c>
      <c r="B497">
        <v>44379</v>
      </c>
      <c r="C497" t="s">
        <v>70</v>
      </c>
      <c r="D497" t="s">
        <v>79</v>
      </c>
      <c r="E497" t="s">
        <v>984</v>
      </c>
      <c r="F497">
        <v>100</v>
      </c>
      <c r="H497">
        <v>100</v>
      </c>
      <c r="I497">
        <v>100</v>
      </c>
    </row>
    <row r="498" spans="1:9" x14ac:dyDescent="0.3">
      <c r="A498" t="s">
        <v>2144</v>
      </c>
      <c r="B498">
        <v>614891</v>
      </c>
      <c r="C498" t="s">
        <v>70</v>
      </c>
      <c r="D498" t="s">
        <v>80</v>
      </c>
      <c r="E498" t="s">
        <v>984</v>
      </c>
      <c r="F498">
        <v>100</v>
      </c>
      <c r="H498">
        <v>100</v>
      </c>
      <c r="I498">
        <v>100</v>
      </c>
    </row>
    <row r="499" spans="1:9" x14ac:dyDescent="0.3">
      <c r="A499" t="s">
        <v>2149</v>
      </c>
      <c r="B499">
        <v>2952</v>
      </c>
      <c r="C499" t="s">
        <v>70</v>
      </c>
      <c r="D499" t="s">
        <v>81</v>
      </c>
      <c r="E499" t="s">
        <v>984</v>
      </c>
      <c r="F499">
        <v>100</v>
      </c>
      <c r="H499">
        <v>100</v>
      </c>
      <c r="I499">
        <v>100</v>
      </c>
    </row>
    <row r="500" spans="1:9" x14ac:dyDescent="0.3">
      <c r="A500" t="s">
        <v>2200</v>
      </c>
      <c r="B500">
        <v>8079</v>
      </c>
      <c r="C500" t="s">
        <v>70</v>
      </c>
      <c r="D500" t="s">
        <v>82</v>
      </c>
      <c r="E500" t="s">
        <v>984</v>
      </c>
      <c r="F500">
        <v>100</v>
      </c>
      <c r="H500">
        <v>100</v>
      </c>
      <c r="I500">
        <v>100</v>
      </c>
    </row>
    <row r="501" spans="1:9" x14ac:dyDescent="0.3">
      <c r="A501" t="s">
        <v>2503</v>
      </c>
      <c r="B501">
        <v>59123</v>
      </c>
      <c r="C501" t="s">
        <v>70</v>
      </c>
      <c r="D501" t="s">
        <v>84</v>
      </c>
      <c r="E501" t="s">
        <v>984</v>
      </c>
      <c r="F501">
        <v>100</v>
      </c>
      <c r="H501">
        <v>100</v>
      </c>
      <c r="I501">
        <v>100</v>
      </c>
    </row>
    <row r="502" spans="1:9" x14ac:dyDescent="0.3">
      <c r="A502" t="s">
        <v>2509</v>
      </c>
      <c r="B502">
        <v>12794</v>
      </c>
      <c r="C502" t="s">
        <v>70</v>
      </c>
      <c r="D502" t="s">
        <v>85</v>
      </c>
      <c r="E502" t="s">
        <v>984</v>
      </c>
      <c r="F502">
        <v>100</v>
      </c>
      <c r="H502">
        <v>100</v>
      </c>
      <c r="I502">
        <v>100</v>
      </c>
    </row>
    <row r="503" spans="1:9" x14ac:dyDescent="0.3">
      <c r="A503" t="s">
        <v>2615</v>
      </c>
      <c r="B503">
        <v>939279</v>
      </c>
      <c r="C503" t="s">
        <v>70</v>
      </c>
      <c r="D503" t="s">
        <v>86</v>
      </c>
      <c r="E503" t="s">
        <v>984</v>
      </c>
      <c r="F503">
        <v>100</v>
      </c>
      <c r="H503">
        <v>100</v>
      </c>
      <c r="I503">
        <v>100</v>
      </c>
    </row>
    <row r="504" spans="1:9" x14ac:dyDescent="0.3">
      <c r="A504" t="s">
        <v>2661</v>
      </c>
      <c r="B504">
        <v>26872</v>
      </c>
      <c r="C504" t="s">
        <v>70</v>
      </c>
      <c r="D504" t="s">
        <v>87</v>
      </c>
      <c r="E504" t="s">
        <v>984</v>
      </c>
      <c r="F504">
        <v>100</v>
      </c>
      <c r="H504">
        <v>100</v>
      </c>
      <c r="I504">
        <v>100</v>
      </c>
    </row>
    <row r="505" spans="1:9" x14ac:dyDescent="0.3">
      <c r="A505" t="s">
        <v>2809</v>
      </c>
      <c r="B505">
        <v>687535</v>
      </c>
      <c r="C505" t="s">
        <v>70</v>
      </c>
      <c r="D505" t="s">
        <v>88</v>
      </c>
      <c r="E505" t="s">
        <v>984</v>
      </c>
      <c r="F505">
        <v>100</v>
      </c>
      <c r="H505">
        <v>100</v>
      </c>
      <c r="I505">
        <v>100</v>
      </c>
    </row>
    <row r="506" spans="1:9" x14ac:dyDescent="0.3">
      <c r="A506" t="s">
        <v>2904</v>
      </c>
      <c r="B506">
        <v>26553</v>
      </c>
      <c r="C506" t="s">
        <v>70</v>
      </c>
      <c r="D506" t="s">
        <v>89</v>
      </c>
      <c r="E506" t="s">
        <v>984</v>
      </c>
      <c r="F506">
        <v>100</v>
      </c>
      <c r="H506">
        <v>100</v>
      </c>
      <c r="I506">
        <v>100</v>
      </c>
    </row>
    <row r="507" spans="1:9" x14ac:dyDescent="0.3">
      <c r="A507" t="s">
        <v>3057</v>
      </c>
      <c r="B507">
        <v>162389</v>
      </c>
      <c r="C507" t="s">
        <v>70</v>
      </c>
      <c r="D507" t="s">
        <v>91</v>
      </c>
      <c r="E507" t="s">
        <v>984</v>
      </c>
      <c r="F507">
        <v>100</v>
      </c>
      <c r="H507">
        <v>100</v>
      </c>
      <c r="I507">
        <v>100</v>
      </c>
    </row>
    <row r="508" spans="1:9" x14ac:dyDescent="0.3">
      <c r="A508" t="s">
        <v>3093</v>
      </c>
      <c r="B508">
        <v>572609</v>
      </c>
      <c r="C508" t="s">
        <v>70</v>
      </c>
      <c r="D508" t="s">
        <v>93</v>
      </c>
      <c r="E508" t="s">
        <v>984</v>
      </c>
      <c r="F508">
        <v>100</v>
      </c>
      <c r="H508">
        <v>100</v>
      </c>
      <c r="I508">
        <v>100</v>
      </c>
    </row>
    <row r="509" spans="1:9" x14ac:dyDescent="0.3">
      <c r="A509" t="s">
        <v>3512</v>
      </c>
      <c r="B509">
        <v>704652</v>
      </c>
      <c r="C509" t="s">
        <v>70</v>
      </c>
      <c r="D509" t="s">
        <v>94</v>
      </c>
      <c r="E509" t="s">
        <v>984</v>
      </c>
      <c r="F509">
        <v>100</v>
      </c>
      <c r="H509">
        <v>100</v>
      </c>
      <c r="I509">
        <v>100</v>
      </c>
    </row>
    <row r="510" spans="1:9" x14ac:dyDescent="0.3">
      <c r="A510" t="s">
        <v>1348</v>
      </c>
      <c r="B510">
        <v>10477</v>
      </c>
      <c r="C510" t="s">
        <v>95</v>
      </c>
      <c r="D510" t="s">
        <v>96</v>
      </c>
      <c r="E510" t="s">
        <v>984</v>
      </c>
      <c r="F510">
        <v>100</v>
      </c>
      <c r="H510">
        <v>100</v>
      </c>
      <c r="I510">
        <v>100</v>
      </c>
    </row>
    <row r="511" spans="1:9" x14ac:dyDescent="0.3">
      <c r="A511" t="s">
        <v>1350</v>
      </c>
      <c r="B511">
        <v>77623</v>
      </c>
      <c r="C511" t="s">
        <v>95</v>
      </c>
      <c r="D511" t="s">
        <v>97</v>
      </c>
      <c r="E511" t="s">
        <v>984</v>
      </c>
      <c r="F511">
        <v>100</v>
      </c>
      <c r="H511">
        <v>100</v>
      </c>
      <c r="I511">
        <v>100</v>
      </c>
    </row>
    <row r="512" spans="1:9" x14ac:dyDescent="0.3">
      <c r="A512" t="s">
        <v>1379</v>
      </c>
      <c r="B512">
        <v>364180</v>
      </c>
      <c r="C512" t="s">
        <v>95</v>
      </c>
      <c r="D512" t="s">
        <v>98</v>
      </c>
      <c r="E512" t="s">
        <v>984</v>
      </c>
      <c r="F512">
        <v>100</v>
      </c>
      <c r="H512">
        <v>100</v>
      </c>
      <c r="I512">
        <v>100</v>
      </c>
    </row>
    <row r="513" spans="1:9" x14ac:dyDescent="0.3">
      <c r="A513" t="s">
        <v>1932</v>
      </c>
      <c r="B513">
        <v>27691</v>
      </c>
      <c r="C513" t="s">
        <v>95</v>
      </c>
      <c r="D513" t="s">
        <v>99</v>
      </c>
      <c r="E513" t="s">
        <v>984</v>
      </c>
      <c r="F513">
        <v>100</v>
      </c>
      <c r="H513">
        <v>100</v>
      </c>
      <c r="I513">
        <v>100</v>
      </c>
    </row>
    <row r="514" spans="1:9" x14ac:dyDescent="0.3">
      <c r="A514" t="s">
        <v>1874</v>
      </c>
      <c r="B514">
        <v>79495</v>
      </c>
      <c r="C514" t="s">
        <v>95</v>
      </c>
      <c r="D514" t="s">
        <v>100</v>
      </c>
      <c r="E514" t="s">
        <v>984</v>
      </c>
      <c r="F514">
        <v>100</v>
      </c>
      <c r="H514">
        <v>100</v>
      </c>
      <c r="I514">
        <v>100</v>
      </c>
    </row>
    <row r="515" spans="1:9" x14ac:dyDescent="0.3">
      <c r="A515" t="s">
        <v>2070</v>
      </c>
      <c r="B515">
        <v>40774</v>
      </c>
      <c r="C515" t="s">
        <v>95</v>
      </c>
      <c r="D515" t="s">
        <v>101</v>
      </c>
      <c r="E515" t="s">
        <v>984</v>
      </c>
      <c r="F515">
        <v>100</v>
      </c>
      <c r="H515">
        <v>100</v>
      </c>
      <c r="I515">
        <v>100</v>
      </c>
    </row>
    <row r="516" spans="1:9" x14ac:dyDescent="0.3">
      <c r="A516" t="s">
        <v>2164</v>
      </c>
      <c r="B516">
        <v>49720</v>
      </c>
      <c r="C516" t="s">
        <v>95</v>
      </c>
      <c r="D516" t="s">
        <v>102</v>
      </c>
      <c r="E516" t="s">
        <v>984</v>
      </c>
      <c r="F516">
        <v>100</v>
      </c>
      <c r="H516">
        <v>100</v>
      </c>
      <c r="I516">
        <v>100</v>
      </c>
    </row>
    <row r="517" spans="1:9" x14ac:dyDescent="0.3">
      <c r="A517" t="s">
        <v>2194</v>
      </c>
      <c r="B517">
        <v>53702</v>
      </c>
      <c r="C517" t="s">
        <v>95</v>
      </c>
      <c r="D517" t="s">
        <v>103</v>
      </c>
      <c r="E517" t="s">
        <v>984</v>
      </c>
      <c r="F517">
        <v>100</v>
      </c>
      <c r="H517">
        <v>100</v>
      </c>
      <c r="I517">
        <v>100</v>
      </c>
    </row>
    <row r="518" spans="1:9" x14ac:dyDescent="0.3">
      <c r="A518" t="s">
        <v>2301</v>
      </c>
      <c r="B518">
        <v>7188</v>
      </c>
      <c r="C518" t="s">
        <v>95</v>
      </c>
      <c r="D518" t="s">
        <v>104</v>
      </c>
      <c r="E518" t="s">
        <v>984</v>
      </c>
      <c r="F518">
        <v>100</v>
      </c>
      <c r="H518">
        <v>100</v>
      </c>
      <c r="I518">
        <v>100</v>
      </c>
    </row>
    <row r="519" spans="1:9" x14ac:dyDescent="0.3">
      <c r="A519" t="s">
        <v>1057</v>
      </c>
      <c r="B519">
        <v>2875</v>
      </c>
      <c r="C519" t="s">
        <v>95</v>
      </c>
      <c r="D519" t="s">
        <v>105</v>
      </c>
      <c r="E519" t="s">
        <v>984</v>
      </c>
      <c r="F519">
        <v>100</v>
      </c>
      <c r="H519">
        <v>100</v>
      </c>
      <c r="I519">
        <v>100</v>
      </c>
    </row>
    <row r="520" spans="1:9" x14ac:dyDescent="0.3">
      <c r="A520" t="s">
        <v>2478</v>
      </c>
      <c r="B520">
        <v>62866</v>
      </c>
      <c r="C520" t="s">
        <v>95</v>
      </c>
      <c r="D520" t="s">
        <v>106</v>
      </c>
      <c r="E520" t="s">
        <v>984</v>
      </c>
      <c r="F520">
        <v>100</v>
      </c>
      <c r="H520">
        <v>100</v>
      </c>
      <c r="I520">
        <v>100</v>
      </c>
    </row>
    <row r="521" spans="1:9" x14ac:dyDescent="0.3">
      <c r="A521" t="s">
        <v>2632</v>
      </c>
      <c r="B521">
        <v>49383</v>
      </c>
      <c r="C521" t="s">
        <v>95</v>
      </c>
      <c r="D521" t="s">
        <v>107</v>
      </c>
      <c r="E521" t="s">
        <v>984</v>
      </c>
      <c r="F521">
        <v>100</v>
      </c>
      <c r="H521">
        <v>100</v>
      </c>
      <c r="I521">
        <v>100</v>
      </c>
    </row>
    <row r="522" spans="1:9" x14ac:dyDescent="0.3">
      <c r="A522" t="s">
        <v>2635</v>
      </c>
      <c r="B522">
        <v>608675</v>
      </c>
      <c r="C522" t="s">
        <v>95</v>
      </c>
      <c r="D522" t="s">
        <v>108</v>
      </c>
      <c r="E522" t="s">
        <v>984</v>
      </c>
      <c r="F522">
        <v>100</v>
      </c>
      <c r="H522">
        <v>100</v>
      </c>
      <c r="I522">
        <v>100</v>
      </c>
    </row>
    <row r="523" spans="1:9" x14ac:dyDescent="0.3">
      <c r="A523" t="s">
        <v>2690</v>
      </c>
      <c r="B523">
        <v>204795</v>
      </c>
      <c r="C523" t="s">
        <v>95</v>
      </c>
      <c r="D523" t="s">
        <v>109</v>
      </c>
      <c r="E523" t="s">
        <v>984</v>
      </c>
      <c r="F523">
        <v>100</v>
      </c>
      <c r="H523">
        <v>100</v>
      </c>
      <c r="I523">
        <v>100</v>
      </c>
    </row>
    <row r="524" spans="1:9" x14ac:dyDescent="0.3">
      <c r="A524" t="s">
        <v>2699</v>
      </c>
      <c r="B524">
        <v>56285</v>
      </c>
      <c r="C524" t="s">
        <v>95</v>
      </c>
      <c r="D524" t="s">
        <v>110</v>
      </c>
      <c r="E524" t="s">
        <v>984</v>
      </c>
      <c r="F524">
        <v>100</v>
      </c>
      <c r="H524">
        <v>100</v>
      </c>
      <c r="I524">
        <v>100</v>
      </c>
    </row>
    <row r="525" spans="1:9" x14ac:dyDescent="0.3">
      <c r="A525" t="s">
        <v>2747</v>
      </c>
      <c r="B525">
        <v>73496</v>
      </c>
      <c r="C525" t="s">
        <v>95</v>
      </c>
      <c r="D525" t="s">
        <v>111</v>
      </c>
      <c r="E525" t="s">
        <v>984</v>
      </c>
      <c r="F525">
        <v>100</v>
      </c>
      <c r="H525">
        <v>100</v>
      </c>
      <c r="I525">
        <v>100</v>
      </c>
    </row>
    <row r="526" spans="1:9" x14ac:dyDescent="0.3">
      <c r="A526" t="s">
        <v>2811</v>
      </c>
      <c r="B526">
        <v>252941</v>
      </c>
      <c r="C526" t="s">
        <v>95</v>
      </c>
      <c r="D526" t="s">
        <v>112</v>
      </c>
      <c r="E526" t="s">
        <v>984</v>
      </c>
      <c r="F526">
        <v>100</v>
      </c>
      <c r="H526">
        <v>100</v>
      </c>
      <c r="I526">
        <v>100</v>
      </c>
    </row>
    <row r="527" spans="1:9" x14ac:dyDescent="0.3">
      <c r="A527" t="s">
        <v>2880</v>
      </c>
      <c r="B527">
        <v>526293</v>
      </c>
      <c r="C527" t="s">
        <v>95</v>
      </c>
      <c r="D527" t="s">
        <v>113</v>
      </c>
      <c r="E527" t="s">
        <v>984</v>
      </c>
      <c r="F527">
        <v>100</v>
      </c>
      <c r="H527">
        <v>100</v>
      </c>
      <c r="I527">
        <v>100</v>
      </c>
    </row>
    <row r="528" spans="1:9" x14ac:dyDescent="0.3">
      <c r="A528" t="s">
        <v>3207</v>
      </c>
      <c r="B528">
        <v>139545</v>
      </c>
      <c r="C528" t="s">
        <v>95</v>
      </c>
      <c r="D528" t="s">
        <v>114</v>
      </c>
      <c r="E528" t="s">
        <v>984</v>
      </c>
      <c r="F528">
        <v>100</v>
      </c>
      <c r="H528">
        <v>100</v>
      </c>
      <c r="I528">
        <v>100</v>
      </c>
    </row>
    <row r="529" spans="1:9" x14ac:dyDescent="0.3">
      <c r="A529" t="s">
        <v>1496</v>
      </c>
      <c r="B529">
        <v>11074</v>
      </c>
      <c r="C529" t="s">
        <v>121</v>
      </c>
      <c r="D529" t="s">
        <v>122</v>
      </c>
      <c r="E529" t="s">
        <v>984</v>
      </c>
      <c r="F529">
        <v>100</v>
      </c>
      <c r="H529">
        <v>100</v>
      </c>
      <c r="I529">
        <v>100</v>
      </c>
    </row>
    <row r="530" spans="1:9" x14ac:dyDescent="0.3">
      <c r="A530" t="s">
        <v>1526</v>
      </c>
      <c r="B530">
        <v>36133</v>
      </c>
      <c r="C530" t="s">
        <v>121</v>
      </c>
      <c r="D530" t="s">
        <v>25</v>
      </c>
      <c r="E530" t="s">
        <v>984</v>
      </c>
      <c r="F530">
        <v>100</v>
      </c>
      <c r="H530">
        <v>100</v>
      </c>
      <c r="I530">
        <v>100</v>
      </c>
    </row>
    <row r="531" spans="1:9" x14ac:dyDescent="0.3">
      <c r="A531" t="s">
        <v>1808</v>
      </c>
      <c r="B531">
        <v>32607</v>
      </c>
      <c r="C531" t="s">
        <v>130</v>
      </c>
      <c r="D531" t="s">
        <v>131</v>
      </c>
      <c r="E531" t="s">
        <v>984</v>
      </c>
      <c r="F531">
        <v>100</v>
      </c>
      <c r="H531">
        <v>100</v>
      </c>
      <c r="I531">
        <v>100</v>
      </c>
    </row>
    <row r="532" spans="1:9" x14ac:dyDescent="0.3">
      <c r="A532" t="s">
        <v>1828</v>
      </c>
      <c r="B532">
        <v>13022</v>
      </c>
      <c r="C532" t="s">
        <v>130</v>
      </c>
      <c r="D532" t="s">
        <v>132</v>
      </c>
      <c r="E532" t="s">
        <v>984</v>
      </c>
      <c r="F532">
        <v>100</v>
      </c>
      <c r="H532">
        <v>100</v>
      </c>
      <c r="I532">
        <v>100</v>
      </c>
    </row>
    <row r="533" spans="1:9" x14ac:dyDescent="0.3">
      <c r="A533" t="s">
        <v>1168</v>
      </c>
      <c r="B533">
        <v>48466</v>
      </c>
      <c r="C533" t="s">
        <v>130</v>
      </c>
      <c r="D533" t="s">
        <v>133</v>
      </c>
      <c r="E533" t="s">
        <v>984</v>
      </c>
      <c r="F533">
        <v>100</v>
      </c>
      <c r="H533">
        <v>100</v>
      </c>
      <c r="I533">
        <v>100</v>
      </c>
    </row>
    <row r="534" spans="1:9" x14ac:dyDescent="0.3">
      <c r="A534" t="s">
        <v>1871</v>
      </c>
      <c r="B534">
        <v>97000</v>
      </c>
      <c r="C534" t="s">
        <v>130</v>
      </c>
      <c r="D534" t="s">
        <v>134</v>
      </c>
      <c r="E534" t="s">
        <v>984</v>
      </c>
      <c r="F534">
        <v>100</v>
      </c>
      <c r="H534">
        <v>100</v>
      </c>
      <c r="I534">
        <v>100</v>
      </c>
    </row>
    <row r="535" spans="1:9" x14ac:dyDescent="0.3">
      <c r="A535" t="s">
        <v>2030</v>
      </c>
      <c r="B535">
        <v>303772</v>
      </c>
      <c r="C535" t="s">
        <v>130</v>
      </c>
      <c r="D535" t="s">
        <v>135</v>
      </c>
      <c r="E535" t="s">
        <v>984</v>
      </c>
      <c r="F535">
        <v>100</v>
      </c>
      <c r="H535">
        <v>100</v>
      </c>
      <c r="I535">
        <v>100</v>
      </c>
    </row>
    <row r="536" spans="1:9" x14ac:dyDescent="0.3">
      <c r="A536" t="s">
        <v>2228</v>
      </c>
      <c r="B536">
        <v>44172</v>
      </c>
      <c r="C536" t="s">
        <v>130</v>
      </c>
      <c r="D536" t="s">
        <v>136</v>
      </c>
      <c r="E536" t="s">
        <v>984</v>
      </c>
      <c r="F536">
        <v>100</v>
      </c>
      <c r="H536">
        <v>100</v>
      </c>
      <c r="I536">
        <v>100</v>
      </c>
    </row>
    <row r="537" spans="1:9" x14ac:dyDescent="0.3">
      <c r="A537" t="s">
        <v>1160</v>
      </c>
      <c r="B537">
        <v>55848</v>
      </c>
      <c r="C537" t="s">
        <v>130</v>
      </c>
      <c r="D537" t="s">
        <v>137</v>
      </c>
      <c r="E537" t="s">
        <v>984</v>
      </c>
      <c r="F537">
        <v>100</v>
      </c>
      <c r="H537">
        <v>100</v>
      </c>
      <c r="I537">
        <v>100</v>
      </c>
    </row>
    <row r="538" spans="1:9" x14ac:dyDescent="0.3">
      <c r="A538" t="s">
        <v>2535</v>
      </c>
      <c r="B538">
        <v>17620</v>
      </c>
      <c r="C538" t="s">
        <v>130</v>
      </c>
      <c r="D538" t="s">
        <v>138</v>
      </c>
      <c r="E538" t="s">
        <v>984</v>
      </c>
      <c r="F538">
        <v>100</v>
      </c>
      <c r="H538">
        <v>100</v>
      </c>
      <c r="I538">
        <v>100</v>
      </c>
    </row>
    <row r="539" spans="1:9" x14ac:dyDescent="0.3">
      <c r="A539" t="s">
        <v>2583</v>
      </c>
      <c r="B539">
        <v>10590</v>
      </c>
      <c r="C539" t="s">
        <v>130</v>
      </c>
      <c r="D539" t="s">
        <v>139</v>
      </c>
      <c r="E539" t="s">
        <v>984</v>
      </c>
      <c r="F539">
        <v>100</v>
      </c>
      <c r="H539">
        <v>100</v>
      </c>
      <c r="I539">
        <v>100</v>
      </c>
    </row>
    <row r="540" spans="1:9" x14ac:dyDescent="0.3">
      <c r="A540" t="s">
        <v>2674</v>
      </c>
      <c r="B540">
        <v>21832</v>
      </c>
      <c r="C540" t="s">
        <v>130</v>
      </c>
      <c r="D540" t="s">
        <v>140</v>
      </c>
      <c r="E540" t="s">
        <v>984</v>
      </c>
      <c r="F540">
        <v>100</v>
      </c>
      <c r="H540">
        <v>100</v>
      </c>
      <c r="I540">
        <v>100</v>
      </c>
    </row>
    <row r="541" spans="1:9" x14ac:dyDescent="0.3">
      <c r="A541" t="s">
        <v>2469</v>
      </c>
      <c r="B541">
        <v>28235</v>
      </c>
      <c r="C541" t="s">
        <v>130</v>
      </c>
      <c r="D541" t="s">
        <v>141</v>
      </c>
      <c r="E541" t="s">
        <v>984</v>
      </c>
      <c r="F541">
        <v>100</v>
      </c>
      <c r="H541">
        <v>100</v>
      </c>
      <c r="I541">
        <v>100</v>
      </c>
    </row>
    <row r="542" spans="1:9" x14ac:dyDescent="0.3">
      <c r="A542" t="s">
        <v>2735</v>
      </c>
      <c r="B542">
        <v>130835</v>
      </c>
      <c r="C542" t="s">
        <v>130</v>
      </c>
      <c r="D542" t="s">
        <v>142</v>
      </c>
      <c r="E542" t="s">
        <v>984</v>
      </c>
      <c r="F542">
        <v>100</v>
      </c>
      <c r="H542">
        <v>100</v>
      </c>
      <c r="I542">
        <v>100</v>
      </c>
    </row>
    <row r="543" spans="1:9" x14ac:dyDescent="0.3">
      <c r="A543" t="s">
        <v>2759</v>
      </c>
      <c r="B543">
        <v>26111</v>
      </c>
      <c r="C543" t="s">
        <v>130</v>
      </c>
      <c r="D543" t="s">
        <v>143</v>
      </c>
      <c r="E543" t="s">
        <v>984</v>
      </c>
      <c r="F543">
        <v>100</v>
      </c>
      <c r="H543">
        <v>100</v>
      </c>
      <c r="I543">
        <v>100</v>
      </c>
    </row>
    <row r="544" spans="1:9" x14ac:dyDescent="0.3">
      <c r="A544" t="s">
        <v>2911</v>
      </c>
      <c r="B544">
        <v>162737</v>
      </c>
      <c r="C544" t="s">
        <v>130</v>
      </c>
      <c r="D544" t="s">
        <v>144</v>
      </c>
      <c r="E544" t="s">
        <v>984</v>
      </c>
      <c r="F544">
        <v>100</v>
      </c>
      <c r="H544">
        <v>100</v>
      </c>
      <c r="I544">
        <v>100</v>
      </c>
    </row>
    <row r="545" spans="1:9" x14ac:dyDescent="0.3">
      <c r="A545" t="s">
        <v>3238</v>
      </c>
      <c r="B545">
        <v>123301</v>
      </c>
      <c r="C545" t="s">
        <v>130</v>
      </c>
      <c r="D545" t="s">
        <v>145</v>
      </c>
      <c r="E545" t="s">
        <v>984</v>
      </c>
      <c r="F545">
        <v>100</v>
      </c>
      <c r="H545">
        <v>100</v>
      </c>
      <c r="I545">
        <v>100</v>
      </c>
    </row>
    <row r="546" spans="1:9" x14ac:dyDescent="0.3">
      <c r="A546" t="s">
        <v>3273</v>
      </c>
      <c r="B546">
        <v>20230</v>
      </c>
      <c r="C546" t="s">
        <v>130</v>
      </c>
      <c r="D546" t="s">
        <v>146</v>
      </c>
      <c r="E546" t="s">
        <v>984</v>
      </c>
      <c r="F546">
        <v>100</v>
      </c>
      <c r="H546">
        <v>100</v>
      </c>
      <c r="I546">
        <v>100</v>
      </c>
    </row>
    <row r="547" spans="1:9" x14ac:dyDescent="0.3">
      <c r="A547" t="s">
        <v>3515</v>
      </c>
      <c r="B547">
        <v>11863</v>
      </c>
      <c r="C547" t="s">
        <v>130</v>
      </c>
      <c r="D547" t="s">
        <v>147</v>
      </c>
      <c r="E547" t="s">
        <v>984</v>
      </c>
      <c r="F547">
        <v>100</v>
      </c>
      <c r="H547">
        <v>100</v>
      </c>
      <c r="I547">
        <v>100</v>
      </c>
    </row>
    <row r="548" spans="1:9" x14ac:dyDescent="0.3">
      <c r="A548" t="s">
        <v>1393</v>
      </c>
      <c r="B548">
        <v>183736</v>
      </c>
      <c r="C548" t="s">
        <v>148</v>
      </c>
      <c r="D548" t="s">
        <v>149</v>
      </c>
      <c r="E548" t="s">
        <v>984</v>
      </c>
      <c r="F548">
        <v>100</v>
      </c>
      <c r="H548">
        <v>100</v>
      </c>
      <c r="I548">
        <v>100</v>
      </c>
    </row>
    <row r="549" spans="1:9" x14ac:dyDescent="0.3">
      <c r="A549" t="s">
        <v>1611</v>
      </c>
      <c r="B549">
        <v>74030</v>
      </c>
      <c r="C549" t="s">
        <v>148</v>
      </c>
      <c r="D549" t="s">
        <v>150</v>
      </c>
      <c r="E549" t="s">
        <v>984</v>
      </c>
      <c r="F549">
        <v>100</v>
      </c>
      <c r="H549">
        <v>100</v>
      </c>
      <c r="I549">
        <v>100</v>
      </c>
    </row>
    <row r="550" spans="1:9" x14ac:dyDescent="0.3">
      <c r="A550" t="s">
        <v>1694</v>
      </c>
      <c r="B550">
        <v>12451</v>
      </c>
      <c r="C550" t="s">
        <v>148</v>
      </c>
      <c r="D550" t="s">
        <v>151</v>
      </c>
      <c r="E550" t="s">
        <v>984</v>
      </c>
      <c r="F550">
        <v>100</v>
      </c>
      <c r="H550">
        <v>100</v>
      </c>
      <c r="I550">
        <v>100</v>
      </c>
    </row>
    <row r="551" spans="1:9" x14ac:dyDescent="0.3">
      <c r="A551" t="s">
        <v>1840</v>
      </c>
      <c r="B551">
        <v>64283</v>
      </c>
      <c r="C551" t="s">
        <v>148</v>
      </c>
      <c r="D551" t="s">
        <v>154</v>
      </c>
      <c r="E551" t="s">
        <v>984</v>
      </c>
      <c r="F551">
        <v>100</v>
      </c>
      <c r="H551">
        <v>100</v>
      </c>
      <c r="I551">
        <v>100</v>
      </c>
    </row>
    <row r="552" spans="1:9" x14ac:dyDescent="0.3">
      <c r="A552" t="s">
        <v>2027</v>
      </c>
      <c r="B552">
        <v>167901</v>
      </c>
      <c r="C552" t="s">
        <v>148</v>
      </c>
      <c r="D552" t="s">
        <v>156</v>
      </c>
      <c r="E552" t="s">
        <v>984</v>
      </c>
      <c r="F552">
        <v>100</v>
      </c>
      <c r="H552">
        <v>100</v>
      </c>
      <c r="I552">
        <v>100</v>
      </c>
    </row>
    <row r="553" spans="1:9" x14ac:dyDescent="0.3">
      <c r="A553" t="s">
        <v>2298</v>
      </c>
      <c r="B553">
        <v>16880</v>
      </c>
      <c r="C553" t="s">
        <v>148</v>
      </c>
      <c r="D553" t="s">
        <v>158</v>
      </c>
      <c r="E553" t="s">
        <v>984</v>
      </c>
      <c r="F553">
        <v>100</v>
      </c>
      <c r="H553">
        <v>100</v>
      </c>
      <c r="I553">
        <v>100</v>
      </c>
    </row>
    <row r="554" spans="1:9" x14ac:dyDescent="0.3">
      <c r="A554" t="s">
        <v>2413</v>
      </c>
      <c r="B554">
        <v>28058</v>
      </c>
      <c r="C554" t="s">
        <v>148</v>
      </c>
      <c r="D554" t="s">
        <v>160</v>
      </c>
      <c r="E554" t="s">
        <v>984</v>
      </c>
      <c r="F554">
        <v>100</v>
      </c>
      <c r="H554">
        <v>100</v>
      </c>
      <c r="I554">
        <v>100</v>
      </c>
    </row>
    <row r="555" spans="1:9" x14ac:dyDescent="0.3">
      <c r="A555" t="s">
        <v>2637</v>
      </c>
      <c r="B555">
        <v>21825</v>
      </c>
      <c r="C555" t="s">
        <v>148</v>
      </c>
      <c r="D555" t="s">
        <v>163</v>
      </c>
      <c r="E555" t="s">
        <v>984</v>
      </c>
      <c r="F555">
        <v>100</v>
      </c>
      <c r="H555">
        <v>100</v>
      </c>
      <c r="I555">
        <v>100</v>
      </c>
    </row>
    <row r="556" spans="1:9" x14ac:dyDescent="0.3">
      <c r="A556" t="s">
        <v>2818</v>
      </c>
      <c r="B556">
        <v>10601</v>
      </c>
      <c r="C556" t="s">
        <v>148</v>
      </c>
      <c r="D556" t="s">
        <v>165</v>
      </c>
      <c r="E556" t="s">
        <v>984</v>
      </c>
      <c r="F556">
        <v>100</v>
      </c>
      <c r="H556">
        <v>100</v>
      </c>
      <c r="I556">
        <v>100</v>
      </c>
    </row>
    <row r="557" spans="1:9" x14ac:dyDescent="0.3">
      <c r="A557" t="s">
        <v>3182</v>
      </c>
      <c r="B557">
        <v>16765</v>
      </c>
      <c r="C557" t="s">
        <v>148</v>
      </c>
      <c r="D557" t="s">
        <v>166</v>
      </c>
      <c r="E557" t="s">
        <v>984</v>
      </c>
      <c r="F557">
        <v>100</v>
      </c>
      <c r="H557">
        <v>100</v>
      </c>
      <c r="I557">
        <v>100</v>
      </c>
    </row>
    <row r="558" spans="1:9" x14ac:dyDescent="0.3">
      <c r="A558" t="s">
        <v>3230</v>
      </c>
      <c r="B558">
        <v>32408</v>
      </c>
      <c r="C558" t="s">
        <v>148</v>
      </c>
      <c r="D558" t="s">
        <v>167</v>
      </c>
      <c r="E558" t="s">
        <v>984</v>
      </c>
      <c r="F558">
        <v>100</v>
      </c>
      <c r="H558">
        <v>100</v>
      </c>
      <c r="I558">
        <v>100</v>
      </c>
    </row>
    <row r="559" spans="1:9" x14ac:dyDescent="0.3">
      <c r="A559" t="s">
        <v>2282</v>
      </c>
      <c r="B559">
        <v>9444</v>
      </c>
      <c r="C559" t="s">
        <v>182</v>
      </c>
      <c r="D559" t="s">
        <v>184</v>
      </c>
      <c r="E559" t="s">
        <v>984</v>
      </c>
      <c r="F559">
        <v>100</v>
      </c>
      <c r="H559">
        <v>100</v>
      </c>
      <c r="I559">
        <v>100</v>
      </c>
    </row>
    <row r="560" spans="1:9" x14ac:dyDescent="0.3">
      <c r="A560" t="s">
        <v>2978</v>
      </c>
      <c r="B560">
        <v>21874</v>
      </c>
      <c r="C560" t="s">
        <v>182</v>
      </c>
      <c r="D560" t="s">
        <v>186</v>
      </c>
      <c r="E560" t="s">
        <v>984</v>
      </c>
      <c r="F560">
        <v>100</v>
      </c>
      <c r="H560">
        <v>100</v>
      </c>
      <c r="I560">
        <v>100</v>
      </c>
    </row>
    <row r="561" spans="1:9" x14ac:dyDescent="0.3">
      <c r="A561" t="s">
        <v>3096</v>
      </c>
      <c r="B561">
        <v>18693</v>
      </c>
      <c r="C561" t="s">
        <v>182</v>
      </c>
      <c r="D561" t="s">
        <v>188</v>
      </c>
      <c r="E561" t="s">
        <v>984</v>
      </c>
      <c r="F561">
        <v>100</v>
      </c>
      <c r="H561">
        <v>100</v>
      </c>
      <c r="I561">
        <v>100</v>
      </c>
    </row>
    <row r="562" spans="1:9" x14ac:dyDescent="0.3">
      <c r="A562" t="s">
        <v>3516</v>
      </c>
      <c r="B562">
        <v>2800</v>
      </c>
      <c r="C562" t="s">
        <v>182</v>
      </c>
      <c r="D562" t="s">
        <v>147</v>
      </c>
      <c r="E562" t="s">
        <v>984</v>
      </c>
      <c r="F562">
        <v>100</v>
      </c>
      <c r="H562">
        <v>100</v>
      </c>
      <c r="I562">
        <v>100</v>
      </c>
    </row>
    <row r="563" spans="1:9" x14ac:dyDescent="0.3">
      <c r="A563" t="s">
        <v>1989</v>
      </c>
      <c r="B563">
        <v>6418</v>
      </c>
      <c r="C563" t="s">
        <v>204</v>
      </c>
      <c r="D563" t="s">
        <v>205</v>
      </c>
      <c r="E563" t="s">
        <v>984</v>
      </c>
      <c r="F563">
        <v>100</v>
      </c>
      <c r="H563">
        <v>100</v>
      </c>
      <c r="I563">
        <v>100</v>
      </c>
    </row>
    <row r="564" spans="1:9" x14ac:dyDescent="0.3">
      <c r="A564" t="s">
        <v>2223</v>
      </c>
      <c r="B564">
        <v>34257</v>
      </c>
      <c r="C564" t="s">
        <v>204</v>
      </c>
      <c r="D564" t="s">
        <v>206</v>
      </c>
      <c r="E564" t="s">
        <v>984</v>
      </c>
      <c r="F564">
        <v>100</v>
      </c>
      <c r="H564">
        <v>100</v>
      </c>
      <c r="I564">
        <v>100</v>
      </c>
    </row>
    <row r="565" spans="1:9" x14ac:dyDescent="0.3">
      <c r="A565" t="s">
        <v>2347</v>
      </c>
      <c r="B565">
        <v>14434</v>
      </c>
      <c r="C565" t="s">
        <v>204</v>
      </c>
      <c r="D565" t="s">
        <v>207</v>
      </c>
      <c r="E565" t="s">
        <v>984</v>
      </c>
      <c r="F565">
        <v>100</v>
      </c>
      <c r="H565">
        <v>100</v>
      </c>
      <c r="I565">
        <v>100</v>
      </c>
    </row>
    <row r="566" spans="1:9" x14ac:dyDescent="0.3">
      <c r="A566" t="s">
        <v>2647</v>
      </c>
      <c r="B566">
        <v>2932</v>
      </c>
      <c r="C566" t="s">
        <v>204</v>
      </c>
      <c r="D566" t="s">
        <v>208</v>
      </c>
      <c r="E566" t="s">
        <v>984</v>
      </c>
      <c r="F566">
        <v>100</v>
      </c>
      <c r="H566">
        <v>100</v>
      </c>
      <c r="I566">
        <v>100</v>
      </c>
    </row>
    <row r="567" spans="1:9" x14ac:dyDescent="0.3">
      <c r="A567" t="s">
        <v>2839</v>
      </c>
      <c r="B567">
        <v>13578</v>
      </c>
      <c r="C567" t="s">
        <v>204</v>
      </c>
      <c r="D567" t="s">
        <v>209</v>
      </c>
      <c r="E567" t="s">
        <v>984</v>
      </c>
      <c r="F567">
        <v>100</v>
      </c>
      <c r="H567">
        <v>100</v>
      </c>
      <c r="I567">
        <v>100</v>
      </c>
    </row>
    <row r="568" spans="1:9" x14ac:dyDescent="0.3">
      <c r="A568" t="s">
        <v>2872</v>
      </c>
      <c r="B568">
        <v>18456</v>
      </c>
      <c r="C568" t="s">
        <v>204</v>
      </c>
      <c r="D568" t="s">
        <v>210</v>
      </c>
      <c r="E568" t="s">
        <v>984</v>
      </c>
      <c r="F568">
        <v>100</v>
      </c>
      <c r="H568">
        <v>100</v>
      </c>
      <c r="I568">
        <v>100</v>
      </c>
    </row>
    <row r="569" spans="1:9" x14ac:dyDescent="0.3">
      <c r="A569" t="s">
        <v>3186</v>
      </c>
      <c r="B569">
        <v>4648</v>
      </c>
      <c r="C569" t="s">
        <v>204</v>
      </c>
      <c r="D569" t="s">
        <v>211</v>
      </c>
      <c r="E569" t="s">
        <v>984</v>
      </c>
      <c r="F569">
        <v>100</v>
      </c>
      <c r="H569">
        <v>100</v>
      </c>
      <c r="I569">
        <v>100</v>
      </c>
    </row>
    <row r="570" spans="1:9" x14ac:dyDescent="0.3">
      <c r="A570" t="s">
        <v>3502</v>
      </c>
      <c r="B570">
        <v>6625</v>
      </c>
      <c r="C570" t="s">
        <v>204</v>
      </c>
      <c r="D570" t="s">
        <v>212</v>
      </c>
      <c r="E570" t="s">
        <v>984</v>
      </c>
      <c r="F570">
        <v>100</v>
      </c>
      <c r="H570">
        <v>100</v>
      </c>
      <c r="I570">
        <v>100</v>
      </c>
    </row>
    <row r="571" spans="1:9" x14ac:dyDescent="0.3">
      <c r="A571" t="s">
        <v>1252</v>
      </c>
      <c r="B571">
        <v>7408</v>
      </c>
      <c r="C571" t="s">
        <v>213</v>
      </c>
      <c r="D571" t="s">
        <v>214</v>
      </c>
      <c r="E571" t="s">
        <v>984</v>
      </c>
      <c r="F571">
        <v>100</v>
      </c>
      <c r="H571">
        <v>100</v>
      </c>
      <c r="I571">
        <v>100</v>
      </c>
    </row>
    <row r="572" spans="1:9" x14ac:dyDescent="0.3">
      <c r="A572" t="s">
        <v>1408</v>
      </c>
      <c r="B572">
        <v>5197</v>
      </c>
      <c r="C572" t="s">
        <v>213</v>
      </c>
      <c r="D572" t="s">
        <v>215</v>
      </c>
      <c r="E572" t="s">
        <v>984</v>
      </c>
      <c r="F572">
        <v>100</v>
      </c>
      <c r="H572">
        <v>100</v>
      </c>
      <c r="I572">
        <v>100</v>
      </c>
    </row>
    <row r="573" spans="1:9" x14ac:dyDescent="0.3">
      <c r="A573" t="s">
        <v>1826</v>
      </c>
      <c r="B573">
        <v>66894</v>
      </c>
      <c r="C573" t="s">
        <v>213</v>
      </c>
      <c r="D573" t="s">
        <v>216</v>
      </c>
      <c r="E573" t="s">
        <v>984</v>
      </c>
      <c r="F573">
        <v>100</v>
      </c>
      <c r="H573">
        <v>100</v>
      </c>
      <c r="I573">
        <v>100</v>
      </c>
    </row>
    <row r="574" spans="1:9" x14ac:dyDescent="0.3">
      <c r="A574" t="s">
        <v>1837</v>
      </c>
      <c r="B574">
        <v>117097</v>
      </c>
      <c r="C574" t="s">
        <v>213</v>
      </c>
      <c r="D574" t="s">
        <v>25</v>
      </c>
      <c r="E574" t="s">
        <v>984</v>
      </c>
      <c r="F574">
        <v>100</v>
      </c>
      <c r="H574">
        <v>100</v>
      </c>
      <c r="I574">
        <v>100</v>
      </c>
    </row>
    <row r="575" spans="1:9" x14ac:dyDescent="0.3">
      <c r="A575" t="s">
        <v>1564</v>
      </c>
      <c r="B575">
        <v>12530</v>
      </c>
      <c r="C575" t="s">
        <v>213</v>
      </c>
      <c r="D575" t="s">
        <v>217</v>
      </c>
      <c r="E575" t="s">
        <v>984</v>
      </c>
      <c r="F575">
        <v>100</v>
      </c>
      <c r="H575">
        <v>100</v>
      </c>
      <c r="I575">
        <v>100</v>
      </c>
    </row>
    <row r="576" spans="1:9" x14ac:dyDescent="0.3">
      <c r="A576" t="s">
        <v>2076</v>
      </c>
      <c r="B576">
        <v>4898</v>
      </c>
      <c r="C576" t="s">
        <v>213</v>
      </c>
      <c r="D576" t="s">
        <v>218</v>
      </c>
      <c r="E576" t="s">
        <v>984</v>
      </c>
      <c r="F576">
        <v>100</v>
      </c>
      <c r="H576">
        <v>100</v>
      </c>
      <c r="I576">
        <v>100</v>
      </c>
    </row>
    <row r="577" spans="1:9" x14ac:dyDescent="0.3">
      <c r="A577" t="s">
        <v>2264</v>
      </c>
      <c r="B577">
        <v>23626</v>
      </c>
      <c r="C577" t="s">
        <v>213</v>
      </c>
      <c r="D577" t="s">
        <v>219</v>
      </c>
      <c r="E577" t="s">
        <v>984</v>
      </c>
      <c r="F577">
        <v>100</v>
      </c>
      <c r="H577">
        <v>100</v>
      </c>
      <c r="I577">
        <v>100</v>
      </c>
    </row>
    <row r="578" spans="1:9" x14ac:dyDescent="0.3">
      <c r="A578" t="s">
        <v>2551</v>
      </c>
      <c r="B578">
        <v>8150</v>
      </c>
      <c r="C578" t="s">
        <v>213</v>
      </c>
      <c r="D578" t="s">
        <v>220</v>
      </c>
      <c r="E578" t="s">
        <v>984</v>
      </c>
      <c r="F578">
        <v>100</v>
      </c>
      <c r="H578">
        <v>100</v>
      </c>
      <c r="I578">
        <v>100</v>
      </c>
    </row>
    <row r="579" spans="1:9" x14ac:dyDescent="0.3">
      <c r="A579" t="s">
        <v>2633</v>
      </c>
      <c r="B579">
        <v>2903</v>
      </c>
      <c r="C579" t="s">
        <v>213</v>
      </c>
      <c r="D579" t="s">
        <v>107</v>
      </c>
      <c r="E579" t="s">
        <v>984</v>
      </c>
      <c r="F579">
        <v>100</v>
      </c>
      <c r="H579">
        <v>100</v>
      </c>
      <c r="I579">
        <v>100</v>
      </c>
    </row>
    <row r="580" spans="1:9" x14ac:dyDescent="0.3">
      <c r="A580" t="s">
        <v>3327</v>
      </c>
      <c r="B580">
        <v>10593</v>
      </c>
      <c r="C580" t="s">
        <v>213</v>
      </c>
      <c r="D580" t="s">
        <v>221</v>
      </c>
      <c r="E580" t="s">
        <v>984</v>
      </c>
      <c r="F580">
        <v>100</v>
      </c>
      <c r="H580">
        <v>100</v>
      </c>
      <c r="I580">
        <v>100</v>
      </c>
    </row>
    <row r="581" spans="1:9" x14ac:dyDescent="0.3">
      <c r="A581" t="s">
        <v>3484</v>
      </c>
      <c r="B581">
        <v>14503</v>
      </c>
      <c r="C581" t="s">
        <v>213</v>
      </c>
      <c r="D581" t="s">
        <v>222</v>
      </c>
      <c r="E581" t="s">
        <v>984</v>
      </c>
      <c r="F581">
        <v>100</v>
      </c>
      <c r="H581">
        <v>100</v>
      </c>
      <c r="I581">
        <v>100</v>
      </c>
    </row>
    <row r="582" spans="1:9" x14ac:dyDescent="0.3">
      <c r="A582" t="s">
        <v>1846</v>
      </c>
      <c r="B582">
        <v>8940</v>
      </c>
      <c r="C582" t="s">
        <v>223</v>
      </c>
      <c r="D582" t="s">
        <v>224</v>
      </c>
      <c r="E582" t="s">
        <v>984</v>
      </c>
      <c r="F582">
        <v>100</v>
      </c>
      <c r="H582">
        <v>100</v>
      </c>
      <c r="I582">
        <v>100</v>
      </c>
    </row>
    <row r="583" spans="1:9" x14ac:dyDescent="0.3">
      <c r="A583" t="s">
        <v>2341</v>
      </c>
      <c r="B583">
        <v>102601</v>
      </c>
      <c r="C583" t="s">
        <v>223</v>
      </c>
      <c r="D583" t="s">
        <v>226</v>
      </c>
      <c r="E583" t="s">
        <v>984</v>
      </c>
      <c r="F583">
        <v>100</v>
      </c>
      <c r="H583">
        <v>100</v>
      </c>
      <c r="I583">
        <v>100</v>
      </c>
    </row>
    <row r="584" spans="1:9" x14ac:dyDescent="0.3">
      <c r="A584" t="s">
        <v>2399</v>
      </c>
      <c r="B584">
        <v>5979</v>
      </c>
      <c r="C584" t="s">
        <v>223</v>
      </c>
      <c r="D584" t="s">
        <v>227</v>
      </c>
      <c r="E584" t="s">
        <v>984</v>
      </c>
      <c r="F584">
        <v>100</v>
      </c>
      <c r="H584">
        <v>100</v>
      </c>
      <c r="I584">
        <v>100</v>
      </c>
    </row>
    <row r="585" spans="1:9" x14ac:dyDescent="0.3">
      <c r="A585" t="s">
        <v>2619</v>
      </c>
      <c r="B585">
        <v>10955</v>
      </c>
      <c r="C585" t="s">
        <v>223</v>
      </c>
      <c r="D585" t="s">
        <v>231</v>
      </c>
      <c r="E585" t="s">
        <v>984</v>
      </c>
      <c r="F585">
        <v>100</v>
      </c>
      <c r="H585">
        <v>100</v>
      </c>
      <c r="I585">
        <v>100</v>
      </c>
    </row>
    <row r="586" spans="1:9" x14ac:dyDescent="0.3">
      <c r="A586" t="s">
        <v>2899</v>
      </c>
      <c r="B586">
        <v>536365</v>
      </c>
      <c r="C586" t="s">
        <v>223</v>
      </c>
      <c r="D586" t="s">
        <v>235</v>
      </c>
      <c r="E586" t="s">
        <v>984</v>
      </c>
      <c r="F586">
        <v>100</v>
      </c>
      <c r="H586">
        <v>100</v>
      </c>
      <c r="I586">
        <v>100</v>
      </c>
    </row>
    <row r="587" spans="1:9" x14ac:dyDescent="0.3">
      <c r="A587" t="s">
        <v>2955</v>
      </c>
      <c r="B587">
        <v>18543</v>
      </c>
      <c r="C587" t="s">
        <v>223</v>
      </c>
      <c r="D587" t="s">
        <v>236</v>
      </c>
      <c r="E587" t="s">
        <v>984</v>
      </c>
      <c r="F587">
        <v>100</v>
      </c>
      <c r="H587">
        <v>100</v>
      </c>
      <c r="I587">
        <v>100</v>
      </c>
    </row>
    <row r="588" spans="1:9" x14ac:dyDescent="0.3">
      <c r="A588" t="s">
        <v>2981</v>
      </c>
      <c r="B588">
        <v>891250</v>
      </c>
      <c r="C588" t="s">
        <v>223</v>
      </c>
      <c r="D588" t="s">
        <v>238</v>
      </c>
      <c r="E588" t="s">
        <v>984</v>
      </c>
      <c r="F588">
        <v>100</v>
      </c>
      <c r="H588">
        <v>100</v>
      </c>
      <c r="I588">
        <v>100</v>
      </c>
    </row>
    <row r="589" spans="1:9" x14ac:dyDescent="0.3">
      <c r="A589" t="s">
        <v>3497</v>
      </c>
      <c r="B589">
        <v>54844</v>
      </c>
      <c r="C589" t="s">
        <v>223</v>
      </c>
      <c r="D589" t="s">
        <v>239</v>
      </c>
      <c r="E589" t="s">
        <v>984</v>
      </c>
      <c r="F589">
        <v>100</v>
      </c>
      <c r="H589">
        <v>100</v>
      </c>
      <c r="I589">
        <v>100</v>
      </c>
    </row>
    <row r="590" spans="1:9" x14ac:dyDescent="0.3">
      <c r="A590" t="s">
        <v>3524</v>
      </c>
      <c r="B590">
        <v>655856</v>
      </c>
      <c r="C590" t="s">
        <v>223</v>
      </c>
      <c r="D590" t="s">
        <v>240</v>
      </c>
      <c r="E590" t="s">
        <v>984</v>
      </c>
      <c r="F590">
        <v>100</v>
      </c>
      <c r="H590">
        <v>100</v>
      </c>
      <c r="I590">
        <v>100</v>
      </c>
    </row>
    <row r="591" spans="1:9" x14ac:dyDescent="0.3">
      <c r="A591" t="s">
        <v>1608</v>
      </c>
      <c r="B591">
        <v>34549</v>
      </c>
      <c r="C591" t="s">
        <v>241</v>
      </c>
      <c r="D591" t="s">
        <v>242</v>
      </c>
      <c r="E591" t="s">
        <v>984</v>
      </c>
      <c r="F591">
        <v>100</v>
      </c>
      <c r="H591">
        <v>100</v>
      </c>
      <c r="I591">
        <v>100</v>
      </c>
    </row>
    <row r="592" spans="1:9" x14ac:dyDescent="0.3">
      <c r="A592" t="s">
        <v>1722</v>
      </c>
      <c r="B592">
        <v>28952</v>
      </c>
      <c r="C592" t="s">
        <v>241</v>
      </c>
      <c r="D592" t="s">
        <v>243</v>
      </c>
      <c r="E592" t="s">
        <v>984</v>
      </c>
      <c r="F592">
        <v>100</v>
      </c>
      <c r="H592">
        <v>100</v>
      </c>
      <c r="I592">
        <v>100</v>
      </c>
    </row>
    <row r="593" spans="1:9" x14ac:dyDescent="0.3">
      <c r="A593" t="s">
        <v>1805</v>
      </c>
      <c r="B593">
        <v>3120</v>
      </c>
      <c r="C593" t="s">
        <v>241</v>
      </c>
      <c r="D593" t="s">
        <v>245</v>
      </c>
      <c r="E593" t="s">
        <v>984</v>
      </c>
      <c r="F593">
        <v>100</v>
      </c>
      <c r="H593">
        <v>100</v>
      </c>
      <c r="I593">
        <v>100</v>
      </c>
    </row>
    <row r="594" spans="1:9" x14ac:dyDescent="0.3">
      <c r="A594" t="s">
        <v>1452</v>
      </c>
      <c r="B594">
        <v>197841</v>
      </c>
      <c r="C594" t="s">
        <v>241</v>
      </c>
      <c r="D594" t="s">
        <v>25</v>
      </c>
      <c r="E594" t="s">
        <v>984</v>
      </c>
      <c r="F594">
        <v>100</v>
      </c>
      <c r="H594">
        <v>100</v>
      </c>
      <c r="I594">
        <v>100</v>
      </c>
    </row>
    <row r="595" spans="1:9" x14ac:dyDescent="0.3">
      <c r="A595" t="s">
        <v>2023</v>
      </c>
      <c r="B595">
        <v>8684</v>
      </c>
      <c r="C595" t="s">
        <v>241</v>
      </c>
      <c r="D595" t="s">
        <v>247</v>
      </c>
      <c r="E595" t="s">
        <v>984</v>
      </c>
      <c r="F595">
        <v>100</v>
      </c>
      <c r="H595">
        <v>100</v>
      </c>
      <c r="I595">
        <v>100</v>
      </c>
    </row>
    <row r="596" spans="1:9" x14ac:dyDescent="0.3">
      <c r="A596" t="s">
        <v>2161</v>
      </c>
      <c r="B596">
        <v>31848</v>
      </c>
      <c r="C596" t="s">
        <v>241</v>
      </c>
      <c r="D596" t="s">
        <v>248</v>
      </c>
      <c r="E596" t="s">
        <v>984</v>
      </c>
      <c r="F596">
        <v>100</v>
      </c>
      <c r="H596">
        <v>100</v>
      </c>
      <c r="I596">
        <v>100</v>
      </c>
    </row>
    <row r="597" spans="1:9" x14ac:dyDescent="0.3">
      <c r="A597" t="s">
        <v>1554</v>
      </c>
      <c r="B597">
        <v>4560</v>
      </c>
      <c r="C597" t="s">
        <v>253</v>
      </c>
      <c r="D597" t="s">
        <v>254</v>
      </c>
      <c r="E597" t="s">
        <v>984</v>
      </c>
      <c r="F597">
        <v>100</v>
      </c>
      <c r="H597">
        <v>100</v>
      </c>
      <c r="I597">
        <v>100</v>
      </c>
    </row>
    <row r="598" spans="1:9" x14ac:dyDescent="0.3">
      <c r="A598" t="s">
        <v>1728</v>
      </c>
      <c r="B598">
        <v>2459</v>
      </c>
      <c r="C598" t="s">
        <v>253</v>
      </c>
      <c r="D598" t="s">
        <v>255</v>
      </c>
      <c r="E598" t="s">
        <v>984</v>
      </c>
      <c r="F598">
        <v>100</v>
      </c>
      <c r="H598">
        <v>100</v>
      </c>
      <c r="I598">
        <v>100</v>
      </c>
    </row>
    <row r="599" spans="1:9" x14ac:dyDescent="0.3">
      <c r="A599" t="s">
        <v>2117</v>
      </c>
      <c r="B599">
        <v>16526</v>
      </c>
      <c r="C599" t="s">
        <v>253</v>
      </c>
      <c r="D599" t="s">
        <v>256</v>
      </c>
      <c r="E599" t="s">
        <v>984</v>
      </c>
      <c r="F599">
        <v>100</v>
      </c>
      <c r="H599">
        <v>100</v>
      </c>
      <c r="I599">
        <v>100</v>
      </c>
    </row>
    <row r="600" spans="1:9" x14ac:dyDescent="0.3">
      <c r="A600" t="s">
        <v>2059</v>
      </c>
      <c r="B600">
        <v>6163</v>
      </c>
      <c r="C600" t="s">
        <v>253</v>
      </c>
      <c r="D600" t="s">
        <v>257</v>
      </c>
      <c r="E600" t="s">
        <v>984</v>
      </c>
      <c r="F600">
        <v>100</v>
      </c>
      <c r="H600">
        <v>100</v>
      </c>
      <c r="I600">
        <v>100</v>
      </c>
    </row>
    <row r="601" spans="1:9" x14ac:dyDescent="0.3">
      <c r="A601" t="s">
        <v>2454</v>
      </c>
      <c r="B601">
        <v>13821</v>
      </c>
      <c r="C601" t="s">
        <v>253</v>
      </c>
      <c r="D601" t="s">
        <v>258</v>
      </c>
      <c r="E601" t="s">
        <v>984</v>
      </c>
      <c r="F601">
        <v>100</v>
      </c>
      <c r="H601">
        <v>100</v>
      </c>
      <c r="I601">
        <v>100</v>
      </c>
    </row>
    <row r="602" spans="1:9" x14ac:dyDescent="0.3">
      <c r="A602" t="s">
        <v>2694</v>
      </c>
      <c r="B602">
        <v>4276</v>
      </c>
      <c r="C602" t="s">
        <v>253</v>
      </c>
      <c r="D602" t="s">
        <v>260</v>
      </c>
      <c r="E602" t="s">
        <v>984</v>
      </c>
      <c r="F602">
        <v>100</v>
      </c>
      <c r="H602">
        <v>100</v>
      </c>
      <c r="I602">
        <v>100</v>
      </c>
    </row>
    <row r="603" spans="1:9" x14ac:dyDescent="0.3">
      <c r="A603" t="s">
        <v>2752</v>
      </c>
      <c r="B603">
        <v>8484</v>
      </c>
      <c r="C603" t="s">
        <v>253</v>
      </c>
      <c r="D603" t="s">
        <v>261</v>
      </c>
      <c r="E603" t="s">
        <v>984</v>
      </c>
      <c r="F603">
        <v>100</v>
      </c>
      <c r="H603">
        <v>100</v>
      </c>
      <c r="I603">
        <v>100</v>
      </c>
    </row>
    <row r="604" spans="1:9" x14ac:dyDescent="0.3">
      <c r="A604" t="s">
        <v>2963</v>
      </c>
      <c r="B604">
        <v>12614</v>
      </c>
      <c r="C604" t="s">
        <v>253</v>
      </c>
      <c r="D604" t="s">
        <v>262</v>
      </c>
      <c r="E604" t="s">
        <v>984</v>
      </c>
      <c r="F604">
        <v>100</v>
      </c>
      <c r="H604">
        <v>100</v>
      </c>
      <c r="I604">
        <v>100</v>
      </c>
    </row>
    <row r="605" spans="1:9" x14ac:dyDescent="0.3">
      <c r="A605" t="s">
        <v>1025</v>
      </c>
      <c r="B605">
        <v>11745</v>
      </c>
      <c r="C605" t="s">
        <v>253</v>
      </c>
      <c r="D605" t="s">
        <v>263</v>
      </c>
      <c r="E605" t="s">
        <v>984</v>
      </c>
      <c r="F605">
        <v>100</v>
      </c>
      <c r="H605">
        <v>100</v>
      </c>
      <c r="I605">
        <v>100</v>
      </c>
    </row>
    <row r="606" spans="1:9" x14ac:dyDescent="0.3">
      <c r="A606" t="s">
        <v>3462</v>
      </c>
      <c r="B606">
        <v>7536</v>
      </c>
      <c r="C606" t="s">
        <v>253</v>
      </c>
      <c r="D606" t="s">
        <v>264</v>
      </c>
      <c r="E606" t="s">
        <v>984</v>
      </c>
      <c r="F606">
        <v>100</v>
      </c>
      <c r="H606">
        <v>100</v>
      </c>
      <c r="I606">
        <v>100</v>
      </c>
    </row>
    <row r="607" spans="1:9" x14ac:dyDescent="0.3">
      <c r="A607" t="s">
        <v>1983</v>
      </c>
      <c r="B607">
        <v>5265</v>
      </c>
      <c r="C607" t="s">
        <v>265</v>
      </c>
      <c r="D607" t="s">
        <v>268</v>
      </c>
      <c r="E607" t="s">
        <v>984</v>
      </c>
      <c r="F607">
        <v>100</v>
      </c>
      <c r="H607">
        <v>100</v>
      </c>
      <c r="I607">
        <v>100</v>
      </c>
    </row>
    <row r="608" spans="1:9" x14ac:dyDescent="0.3">
      <c r="A608" t="s">
        <v>2938</v>
      </c>
      <c r="B608">
        <v>4896</v>
      </c>
      <c r="C608" t="s">
        <v>265</v>
      </c>
      <c r="D608" t="s">
        <v>273</v>
      </c>
      <c r="E608" t="s">
        <v>984</v>
      </c>
      <c r="F608">
        <v>100</v>
      </c>
      <c r="H608">
        <v>100</v>
      </c>
      <c r="I608">
        <v>100</v>
      </c>
    </row>
    <row r="609" spans="1:9" x14ac:dyDescent="0.3">
      <c r="A609" t="s">
        <v>3390</v>
      </c>
      <c r="B609">
        <v>5765</v>
      </c>
      <c r="C609" t="s">
        <v>265</v>
      </c>
      <c r="D609" t="s">
        <v>276</v>
      </c>
      <c r="E609" t="s">
        <v>984</v>
      </c>
      <c r="F609">
        <v>100</v>
      </c>
      <c r="H609">
        <v>100</v>
      </c>
      <c r="I609">
        <v>100</v>
      </c>
    </row>
    <row r="610" spans="1:9" x14ac:dyDescent="0.3">
      <c r="A610" t="s">
        <v>1272</v>
      </c>
      <c r="B610">
        <v>54888</v>
      </c>
      <c r="C610" t="s">
        <v>277</v>
      </c>
      <c r="D610" t="s">
        <v>278</v>
      </c>
      <c r="E610" t="s">
        <v>984</v>
      </c>
      <c r="F610">
        <v>100</v>
      </c>
      <c r="H610">
        <v>100</v>
      </c>
      <c r="I610">
        <v>100</v>
      </c>
    </row>
    <row r="611" spans="1:9" x14ac:dyDescent="0.3">
      <c r="A611" t="s">
        <v>1657</v>
      </c>
      <c r="B611">
        <v>6340</v>
      </c>
      <c r="C611" t="s">
        <v>277</v>
      </c>
      <c r="D611" t="s">
        <v>279</v>
      </c>
      <c r="E611" t="s">
        <v>984</v>
      </c>
      <c r="F611">
        <v>100</v>
      </c>
      <c r="H611">
        <v>100</v>
      </c>
      <c r="I611">
        <v>100</v>
      </c>
    </row>
    <row r="612" spans="1:9" x14ac:dyDescent="0.3">
      <c r="A612" t="s">
        <v>1684</v>
      </c>
      <c r="B612">
        <v>5296</v>
      </c>
      <c r="C612" t="s">
        <v>277</v>
      </c>
      <c r="D612" t="s">
        <v>280</v>
      </c>
      <c r="E612" t="s">
        <v>984</v>
      </c>
      <c r="F612">
        <v>100</v>
      </c>
      <c r="H612">
        <v>100</v>
      </c>
      <c r="I612">
        <v>100</v>
      </c>
    </row>
    <row r="613" spans="1:9" x14ac:dyDescent="0.3">
      <c r="A613" t="s">
        <v>1740</v>
      </c>
      <c r="B613">
        <v>6424</v>
      </c>
      <c r="C613" t="s">
        <v>277</v>
      </c>
      <c r="D613" t="s">
        <v>281</v>
      </c>
      <c r="E613" t="s">
        <v>984</v>
      </c>
      <c r="F613">
        <v>100</v>
      </c>
      <c r="H613">
        <v>100</v>
      </c>
      <c r="I613">
        <v>100</v>
      </c>
    </row>
    <row r="614" spans="1:9" x14ac:dyDescent="0.3">
      <c r="A614" t="s">
        <v>1753</v>
      </c>
      <c r="B614">
        <v>6197</v>
      </c>
      <c r="C614" t="s">
        <v>277</v>
      </c>
      <c r="D614" t="s">
        <v>282</v>
      </c>
      <c r="E614" t="s">
        <v>984</v>
      </c>
      <c r="F614">
        <v>100</v>
      </c>
      <c r="H614">
        <v>100</v>
      </c>
      <c r="I614">
        <v>100</v>
      </c>
    </row>
    <row r="615" spans="1:9" x14ac:dyDescent="0.3">
      <c r="A615" t="s">
        <v>1812</v>
      </c>
      <c r="B615">
        <v>12331</v>
      </c>
      <c r="C615" t="s">
        <v>277</v>
      </c>
      <c r="D615" t="s">
        <v>283</v>
      </c>
      <c r="E615" t="s">
        <v>984</v>
      </c>
      <c r="F615">
        <v>100</v>
      </c>
      <c r="H615">
        <v>100</v>
      </c>
      <c r="I615">
        <v>100</v>
      </c>
    </row>
    <row r="616" spans="1:9" x14ac:dyDescent="0.3">
      <c r="A616" t="s">
        <v>1836</v>
      </c>
      <c r="B616">
        <v>26630</v>
      </c>
      <c r="C616" t="s">
        <v>277</v>
      </c>
      <c r="D616" t="s">
        <v>284</v>
      </c>
      <c r="E616" t="s">
        <v>984</v>
      </c>
      <c r="F616">
        <v>100</v>
      </c>
      <c r="H616">
        <v>100</v>
      </c>
      <c r="I616">
        <v>100</v>
      </c>
    </row>
    <row r="617" spans="1:9" x14ac:dyDescent="0.3">
      <c r="A617" t="s">
        <v>1361</v>
      </c>
      <c r="B617">
        <v>17889</v>
      </c>
      <c r="C617" t="s">
        <v>277</v>
      </c>
      <c r="D617" t="s">
        <v>285</v>
      </c>
      <c r="E617" t="s">
        <v>984</v>
      </c>
      <c r="F617">
        <v>100</v>
      </c>
      <c r="H617">
        <v>100</v>
      </c>
      <c r="I617">
        <v>100</v>
      </c>
    </row>
    <row r="618" spans="1:9" x14ac:dyDescent="0.3">
      <c r="A618" t="s">
        <v>1431</v>
      </c>
      <c r="B618">
        <v>17549</v>
      </c>
      <c r="C618" t="s">
        <v>277</v>
      </c>
      <c r="D618" t="s">
        <v>286</v>
      </c>
      <c r="E618" t="s">
        <v>984</v>
      </c>
      <c r="F618">
        <v>100</v>
      </c>
      <c r="H618">
        <v>100</v>
      </c>
      <c r="I618">
        <v>100</v>
      </c>
    </row>
    <row r="619" spans="1:9" x14ac:dyDescent="0.3">
      <c r="A619" t="s">
        <v>1493</v>
      </c>
      <c r="B619">
        <v>8452</v>
      </c>
      <c r="C619" t="s">
        <v>277</v>
      </c>
      <c r="D619" t="s">
        <v>287</v>
      </c>
      <c r="E619" t="s">
        <v>984</v>
      </c>
      <c r="F619">
        <v>100</v>
      </c>
      <c r="H619">
        <v>100</v>
      </c>
      <c r="I619">
        <v>100</v>
      </c>
    </row>
    <row r="620" spans="1:9" x14ac:dyDescent="0.3">
      <c r="A620" t="s">
        <v>1218</v>
      </c>
      <c r="B620">
        <v>59967</v>
      </c>
      <c r="C620" t="s">
        <v>277</v>
      </c>
      <c r="D620" t="s">
        <v>288</v>
      </c>
      <c r="E620" t="s">
        <v>984</v>
      </c>
      <c r="F620">
        <v>100</v>
      </c>
      <c r="H620">
        <v>100</v>
      </c>
      <c r="I620">
        <v>100</v>
      </c>
    </row>
    <row r="621" spans="1:9" x14ac:dyDescent="0.3">
      <c r="A621" t="s">
        <v>2308</v>
      </c>
      <c r="B621">
        <v>9448</v>
      </c>
      <c r="C621" t="s">
        <v>277</v>
      </c>
      <c r="D621" t="s">
        <v>289</v>
      </c>
      <c r="E621" t="s">
        <v>984</v>
      </c>
      <c r="F621">
        <v>100</v>
      </c>
      <c r="H621">
        <v>100</v>
      </c>
      <c r="I621">
        <v>100</v>
      </c>
    </row>
    <row r="622" spans="1:9" x14ac:dyDescent="0.3">
      <c r="A622" t="s">
        <v>2439</v>
      </c>
      <c r="B622">
        <v>34074</v>
      </c>
      <c r="C622" t="s">
        <v>277</v>
      </c>
      <c r="D622" t="s">
        <v>290</v>
      </c>
      <c r="E622" t="s">
        <v>984</v>
      </c>
      <c r="F622">
        <v>100</v>
      </c>
      <c r="H622">
        <v>100</v>
      </c>
      <c r="I622">
        <v>100</v>
      </c>
    </row>
    <row r="623" spans="1:9" x14ac:dyDescent="0.3">
      <c r="A623" t="s">
        <v>2505</v>
      </c>
      <c r="B623">
        <v>19202</v>
      </c>
      <c r="C623" t="s">
        <v>277</v>
      </c>
      <c r="D623" t="s">
        <v>291</v>
      </c>
      <c r="E623" t="s">
        <v>984</v>
      </c>
      <c r="F623">
        <v>100</v>
      </c>
      <c r="H623">
        <v>100</v>
      </c>
      <c r="I623">
        <v>100</v>
      </c>
    </row>
    <row r="624" spans="1:9" x14ac:dyDescent="0.3">
      <c r="A624" t="s">
        <v>2850</v>
      </c>
      <c r="B624">
        <v>336818</v>
      </c>
      <c r="C624" t="s">
        <v>277</v>
      </c>
      <c r="D624" t="s">
        <v>292</v>
      </c>
      <c r="E624" t="s">
        <v>984</v>
      </c>
      <c r="F624">
        <v>100</v>
      </c>
      <c r="H624">
        <v>100</v>
      </c>
      <c r="I624">
        <v>100</v>
      </c>
    </row>
    <row r="625" spans="1:9" x14ac:dyDescent="0.3">
      <c r="A625" t="s">
        <v>2998</v>
      </c>
      <c r="B625">
        <v>347926</v>
      </c>
      <c r="C625" t="s">
        <v>277</v>
      </c>
      <c r="D625" t="s">
        <v>293</v>
      </c>
      <c r="E625" t="s">
        <v>984</v>
      </c>
      <c r="F625">
        <v>100</v>
      </c>
      <c r="H625">
        <v>100</v>
      </c>
      <c r="I625">
        <v>100</v>
      </c>
    </row>
    <row r="626" spans="1:9" x14ac:dyDescent="0.3">
      <c r="A626" t="s">
        <v>3143</v>
      </c>
      <c r="B626">
        <v>30834</v>
      </c>
      <c r="C626" t="s">
        <v>277</v>
      </c>
      <c r="D626" t="s">
        <v>294</v>
      </c>
      <c r="E626" t="s">
        <v>984</v>
      </c>
      <c r="F626">
        <v>100</v>
      </c>
      <c r="H626">
        <v>100</v>
      </c>
      <c r="I626">
        <v>100</v>
      </c>
    </row>
    <row r="627" spans="1:9" x14ac:dyDescent="0.3">
      <c r="A627" t="s">
        <v>3210</v>
      </c>
      <c r="B627">
        <v>14355</v>
      </c>
      <c r="C627" t="s">
        <v>277</v>
      </c>
      <c r="D627" t="s">
        <v>295</v>
      </c>
      <c r="E627" t="s">
        <v>984</v>
      </c>
      <c r="F627">
        <v>100</v>
      </c>
      <c r="H627">
        <v>100</v>
      </c>
      <c r="I627">
        <v>100</v>
      </c>
    </row>
    <row r="628" spans="1:9" x14ac:dyDescent="0.3">
      <c r="A628" t="s">
        <v>3324</v>
      </c>
      <c r="B628">
        <v>41712</v>
      </c>
      <c r="C628" t="s">
        <v>277</v>
      </c>
      <c r="D628" t="s">
        <v>296</v>
      </c>
      <c r="E628" t="s">
        <v>984</v>
      </c>
      <c r="F628">
        <v>100</v>
      </c>
      <c r="H628">
        <v>100</v>
      </c>
      <c r="I628">
        <v>100</v>
      </c>
    </row>
    <row r="629" spans="1:9" x14ac:dyDescent="0.3">
      <c r="A629" t="s">
        <v>2091</v>
      </c>
      <c r="B629">
        <v>10488</v>
      </c>
      <c r="C629" t="s">
        <v>322</v>
      </c>
      <c r="D629" t="s">
        <v>323</v>
      </c>
      <c r="E629" t="s">
        <v>984</v>
      </c>
      <c r="F629">
        <v>100</v>
      </c>
      <c r="G629" t="s">
        <v>3799</v>
      </c>
      <c r="H629">
        <v>100</v>
      </c>
      <c r="I629">
        <v>100</v>
      </c>
    </row>
    <row r="630" spans="1:9" x14ac:dyDescent="0.3">
      <c r="A630" t="s">
        <v>3244</v>
      </c>
      <c r="B630">
        <v>6348</v>
      </c>
      <c r="C630" t="s">
        <v>322</v>
      </c>
      <c r="D630" t="s">
        <v>329</v>
      </c>
      <c r="E630" t="s">
        <v>984</v>
      </c>
      <c r="F630">
        <v>100</v>
      </c>
      <c r="H630">
        <v>100</v>
      </c>
      <c r="I630">
        <v>100</v>
      </c>
    </row>
    <row r="631" spans="1:9" x14ac:dyDescent="0.3">
      <c r="A631" t="s">
        <v>1245</v>
      </c>
      <c r="B631">
        <v>2610</v>
      </c>
      <c r="C631" t="s">
        <v>331</v>
      </c>
      <c r="D631" t="s">
        <v>332</v>
      </c>
      <c r="E631" t="s">
        <v>984</v>
      </c>
      <c r="F631">
        <v>100</v>
      </c>
      <c r="H631">
        <v>100</v>
      </c>
      <c r="I631">
        <v>100</v>
      </c>
    </row>
    <row r="632" spans="1:9" x14ac:dyDescent="0.3">
      <c r="A632" t="s">
        <v>1138</v>
      </c>
      <c r="B632">
        <v>8905</v>
      </c>
      <c r="C632" t="s">
        <v>342</v>
      </c>
      <c r="D632" t="s">
        <v>344</v>
      </c>
      <c r="E632" t="s">
        <v>984</v>
      </c>
      <c r="F632">
        <v>100</v>
      </c>
      <c r="H632">
        <v>100</v>
      </c>
      <c r="I632">
        <v>100</v>
      </c>
    </row>
    <row r="633" spans="1:9" x14ac:dyDescent="0.3">
      <c r="A633" t="s">
        <v>2627</v>
      </c>
      <c r="B633">
        <v>5170</v>
      </c>
      <c r="C633" t="s">
        <v>342</v>
      </c>
      <c r="D633" t="s">
        <v>346</v>
      </c>
      <c r="E633" t="s">
        <v>984</v>
      </c>
      <c r="F633">
        <v>100</v>
      </c>
      <c r="H633">
        <v>100</v>
      </c>
      <c r="I633">
        <v>100</v>
      </c>
    </row>
    <row r="634" spans="1:9" x14ac:dyDescent="0.3">
      <c r="A634" t="s">
        <v>1614</v>
      </c>
      <c r="B634">
        <v>65553</v>
      </c>
      <c r="C634" t="s">
        <v>351</v>
      </c>
      <c r="D634" t="s">
        <v>353</v>
      </c>
      <c r="E634" t="s">
        <v>984</v>
      </c>
      <c r="F634">
        <v>100</v>
      </c>
      <c r="H634">
        <v>100</v>
      </c>
      <c r="I634">
        <v>100</v>
      </c>
    </row>
    <row r="635" spans="1:9" x14ac:dyDescent="0.3">
      <c r="A635" t="s">
        <v>2994</v>
      </c>
      <c r="B635">
        <v>177374</v>
      </c>
      <c r="C635" t="s">
        <v>351</v>
      </c>
      <c r="D635" t="s">
        <v>364</v>
      </c>
      <c r="E635" t="s">
        <v>984</v>
      </c>
      <c r="F635">
        <v>100</v>
      </c>
      <c r="H635">
        <v>100</v>
      </c>
      <c r="I635">
        <v>100</v>
      </c>
    </row>
    <row r="636" spans="1:9" x14ac:dyDescent="0.3">
      <c r="A636" t="s">
        <v>3019</v>
      </c>
      <c r="B636">
        <v>3803</v>
      </c>
      <c r="C636" t="s">
        <v>351</v>
      </c>
      <c r="D636" t="s">
        <v>366</v>
      </c>
      <c r="E636" t="s">
        <v>984</v>
      </c>
      <c r="F636">
        <v>100</v>
      </c>
      <c r="H636">
        <v>100</v>
      </c>
      <c r="I636">
        <v>100</v>
      </c>
    </row>
    <row r="637" spans="1:9" x14ac:dyDescent="0.3">
      <c r="A637" t="s">
        <v>3423</v>
      </c>
      <c r="B637">
        <v>7625</v>
      </c>
      <c r="C637" t="s">
        <v>351</v>
      </c>
      <c r="D637" t="s">
        <v>370</v>
      </c>
      <c r="E637" t="s">
        <v>984</v>
      </c>
      <c r="F637">
        <v>100</v>
      </c>
      <c r="H637">
        <v>100</v>
      </c>
      <c r="I637">
        <v>100</v>
      </c>
    </row>
    <row r="638" spans="1:9" x14ac:dyDescent="0.3">
      <c r="A638" t="s">
        <v>3453</v>
      </c>
      <c r="B638">
        <v>190373</v>
      </c>
      <c r="C638" t="s">
        <v>351</v>
      </c>
      <c r="D638" t="s">
        <v>371</v>
      </c>
      <c r="E638" t="s">
        <v>984</v>
      </c>
      <c r="F638">
        <v>100</v>
      </c>
      <c r="H638">
        <v>100</v>
      </c>
      <c r="I638">
        <v>100</v>
      </c>
    </row>
    <row r="639" spans="1:9" x14ac:dyDescent="0.3">
      <c r="A639" t="s">
        <v>1764</v>
      </c>
      <c r="B639">
        <v>5781</v>
      </c>
      <c r="C639" t="s">
        <v>372</v>
      </c>
      <c r="D639" t="s">
        <v>374</v>
      </c>
      <c r="E639" t="s">
        <v>984</v>
      </c>
      <c r="F639">
        <v>100</v>
      </c>
      <c r="H639">
        <v>100</v>
      </c>
      <c r="I639">
        <v>100</v>
      </c>
    </row>
    <row r="640" spans="1:9" x14ac:dyDescent="0.3">
      <c r="A640" t="s">
        <v>1106</v>
      </c>
      <c r="B640">
        <v>14906</v>
      </c>
      <c r="C640" t="s">
        <v>372</v>
      </c>
      <c r="D640" t="s">
        <v>375</v>
      </c>
      <c r="E640" t="s">
        <v>984</v>
      </c>
      <c r="F640">
        <v>100</v>
      </c>
      <c r="H640">
        <v>100</v>
      </c>
      <c r="I640">
        <v>100</v>
      </c>
    </row>
    <row r="641" spans="1:9" x14ac:dyDescent="0.3">
      <c r="A641" t="s">
        <v>2320</v>
      </c>
      <c r="B641">
        <v>5155</v>
      </c>
      <c r="C641" t="s">
        <v>372</v>
      </c>
      <c r="D641" t="s">
        <v>376</v>
      </c>
      <c r="E641" t="s">
        <v>984</v>
      </c>
      <c r="F641">
        <v>100</v>
      </c>
      <c r="H641">
        <v>100</v>
      </c>
      <c r="I641">
        <v>100</v>
      </c>
    </row>
    <row r="642" spans="1:9" x14ac:dyDescent="0.3">
      <c r="A642" t="s">
        <v>1183</v>
      </c>
      <c r="B642">
        <v>6173</v>
      </c>
      <c r="C642" t="s">
        <v>372</v>
      </c>
      <c r="D642" t="s">
        <v>378</v>
      </c>
      <c r="E642" t="s">
        <v>984</v>
      </c>
      <c r="F642">
        <v>100</v>
      </c>
      <c r="H642">
        <v>100</v>
      </c>
      <c r="I642">
        <v>100</v>
      </c>
    </row>
    <row r="643" spans="1:9" x14ac:dyDescent="0.3">
      <c r="A643" t="s">
        <v>2786</v>
      </c>
      <c r="B643">
        <v>2987</v>
      </c>
      <c r="C643" t="s">
        <v>372</v>
      </c>
      <c r="D643" t="s">
        <v>380</v>
      </c>
      <c r="E643" t="s">
        <v>984</v>
      </c>
      <c r="F643">
        <v>100</v>
      </c>
      <c r="H643">
        <v>100</v>
      </c>
      <c r="I643">
        <v>100</v>
      </c>
    </row>
    <row r="644" spans="1:9" x14ac:dyDescent="0.3">
      <c r="A644" t="s">
        <v>2789</v>
      </c>
      <c r="B644">
        <v>7659</v>
      </c>
      <c r="C644" t="s">
        <v>372</v>
      </c>
      <c r="D644" t="s">
        <v>381</v>
      </c>
      <c r="E644" t="s">
        <v>984</v>
      </c>
      <c r="F644">
        <v>100</v>
      </c>
      <c r="H644">
        <v>100</v>
      </c>
      <c r="I644">
        <v>100</v>
      </c>
    </row>
    <row r="645" spans="1:9" x14ac:dyDescent="0.3">
      <c r="A645" t="s">
        <v>3151</v>
      </c>
      <c r="B645">
        <v>4621</v>
      </c>
      <c r="C645" t="s">
        <v>372</v>
      </c>
      <c r="D645" t="s">
        <v>383</v>
      </c>
      <c r="E645" t="s">
        <v>984</v>
      </c>
      <c r="F645">
        <v>100</v>
      </c>
      <c r="H645">
        <v>100</v>
      </c>
      <c r="I645">
        <v>100</v>
      </c>
    </row>
    <row r="646" spans="1:9" x14ac:dyDescent="0.3">
      <c r="A646" t="s">
        <v>2579</v>
      </c>
      <c r="B646">
        <v>9379</v>
      </c>
      <c r="C646" t="s">
        <v>387</v>
      </c>
      <c r="D646" t="s">
        <v>390</v>
      </c>
      <c r="E646" t="s">
        <v>984</v>
      </c>
      <c r="F646">
        <v>100</v>
      </c>
      <c r="H646">
        <v>100</v>
      </c>
      <c r="I646">
        <v>100</v>
      </c>
    </row>
    <row r="647" spans="1:9" x14ac:dyDescent="0.3">
      <c r="A647" t="s">
        <v>2935</v>
      </c>
      <c r="B647">
        <v>33397</v>
      </c>
      <c r="C647" t="s">
        <v>387</v>
      </c>
      <c r="D647" t="s">
        <v>393</v>
      </c>
      <c r="E647" t="s">
        <v>984</v>
      </c>
      <c r="F647">
        <v>100</v>
      </c>
      <c r="H647">
        <v>100</v>
      </c>
      <c r="I647">
        <v>100</v>
      </c>
    </row>
    <row r="648" spans="1:9" x14ac:dyDescent="0.3">
      <c r="A648" t="s">
        <v>1417</v>
      </c>
      <c r="B648">
        <v>8574</v>
      </c>
      <c r="C648" t="s">
        <v>397</v>
      </c>
      <c r="D648" t="s">
        <v>398</v>
      </c>
      <c r="E648" t="s">
        <v>984</v>
      </c>
      <c r="F648">
        <v>100</v>
      </c>
      <c r="H648">
        <v>100</v>
      </c>
      <c r="I648">
        <v>100</v>
      </c>
    </row>
    <row r="649" spans="1:9" x14ac:dyDescent="0.3">
      <c r="A649" t="s">
        <v>1451</v>
      </c>
      <c r="B649">
        <v>5981</v>
      </c>
      <c r="C649" t="s">
        <v>397</v>
      </c>
      <c r="D649" t="s">
        <v>401</v>
      </c>
      <c r="E649" t="s">
        <v>984</v>
      </c>
      <c r="F649">
        <v>100</v>
      </c>
      <c r="H649">
        <v>100</v>
      </c>
      <c r="I649">
        <v>100</v>
      </c>
    </row>
    <row r="650" spans="1:9" x14ac:dyDescent="0.3">
      <c r="A650" t="s">
        <v>1972</v>
      </c>
      <c r="B650">
        <v>6715</v>
      </c>
      <c r="C650" t="s">
        <v>397</v>
      </c>
      <c r="D650" t="s">
        <v>403</v>
      </c>
      <c r="E650" t="s">
        <v>984</v>
      </c>
      <c r="F650">
        <v>100</v>
      </c>
      <c r="H650">
        <v>100</v>
      </c>
      <c r="I650">
        <v>100</v>
      </c>
    </row>
    <row r="651" spans="1:9" x14ac:dyDescent="0.3">
      <c r="A651" t="s">
        <v>2141</v>
      </c>
      <c r="B651">
        <v>37775</v>
      </c>
      <c r="C651" t="s">
        <v>397</v>
      </c>
      <c r="D651" t="s">
        <v>404</v>
      </c>
      <c r="E651" t="s">
        <v>984</v>
      </c>
      <c r="F651">
        <v>100</v>
      </c>
      <c r="H651">
        <v>100</v>
      </c>
      <c r="I651">
        <v>100</v>
      </c>
    </row>
    <row r="652" spans="1:9" x14ac:dyDescent="0.3">
      <c r="A652" t="s">
        <v>2152</v>
      </c>
      <c r="B652">
        <v>12471</v>
      </c>
      <c r="C652" t="s">
        <v>397</v>
      </c>
      <c r="D652" t="s">
        <v>405</v>
      </c>
      <c r="E652" t="s">
        <v>984</v>
      </c>
      <c r="F652">
        <v>100</v>
      </c>
      <c r="H652">
        <v>100</v>
      </c>
      <c r="I652">
        <v>100</v>
      </c>
    </row>
    <row r="653" spans="1:9" x14ac:dyDescent="0.3">
      <c r="A653" t="s">
        <v>2236</v>
      </c>
      <c r="B653">
        <v>145361</v>
      </c>
      <c r="C653" t="s">
        <v>397</v>
      </c>
      <c r="D653" t="s">
        <v>25</v>
      </c>
      <c r="E653" t="s">
        <v>984</v>
      </c>
      <c r="F653">
        <v>100</v>
      </c>
      <c r="H653">
        <v>100</v>
      </c>
      <c r="I653">
        <v>100</v>
      </c>
    </row>
    <row r="654" spans="1:9" x14ac:dyDescent="0.3">
      <c r="A654" t="s">
        <v>2326</v>
      </c>
      <c r="B654">
        <v>30973</v>
      </c>
      <c r="C654" t="s">
        <v>397</v>
      </c>
      <c r="D654" t="s">
        <v>406</v>
      </c>
      <c r="E654" t="s">
        <v>984</v>
      </c>
      <c r="F654">
        <v>100</v>
      </c>
      <c r="H654">
        <v>100</v>
      </c>
      <c r="I654">
        <v>100</v>
      </c>
    </row>
    <row r="655" spans="1:9" x14ac:dyDescent="0.3">
      <c r="A655" t="s">
        <v>2197</v>
      </c>
      <c r="B655">
        <v>7806</v>
      </c>
      <c r="C655" t="s">
        <v>397</v>
      </c>
      <c r="D655" t="s">
        <v>407</v>
      </c>
      <c r="E655" t="s">
        <v>984</v>
      </c>
      <c r="F655">
        <v>100</v>
      </c>
      <c r="H655">
        <v>100</v>
      </c>
      <c r="I655">
        <v>100</v>
      </c>
    </row>
    <row r="656" spans="1:9" x14ac:dyDescent="0.3">
      <c r="A656" t="s">
        <v>2991</v>
      </c>
      <c r="B656">
        <v>13825</v>
      </c>
      <c r="C656" t="s">
        <v>397</v>
      </c>
      <c r="D656" t="s">
        <v>409</v>
      </c>
      <c r="E656" t="s">
        <v>984</v>
      </c>
      <c r="F656">
        <v>100</v>
      </c>
      <c r="H656">
        <v>100</v>
      </c>
      <c r="I656">
        <v>100</v>
      </c>
    </row>
    <row r="657" spans="1:9" x14ac:dyDescent="0.3">
      <c r="A657" t="s">
        <v>1067</v>
      </c>
      <c r="B657">
        <v>19625</v>
      </c>
      <c r="C657" t="s">
        <v>397</v>
      </c>
      <c r="D657" t="s">
        <v>410</v>
      </c>
      <c r="E657" t="s">
        <v>984</v>
      </c>
      <c r="F657">
        <v>100</v>
      </c>
      <c r="H657">
        <v>100</v>
      </c>
      <c r="I657">
        <v>100</v>
      </c>
    </row>
    <row r="658" spans="1:9" x14ac:dyDescent="0.3">
      <c r="A658" t="s">
        <v>3299</v>
      </c>
      <c r="B658">
        <v>32576</v>
      </c>
      <c r="C658" t="s">
        <v>397</v>
      </c>
      <c r="D658" t="s">
        <v>411</v>
      </c>
      <c r="E658" t="s">
        <v>984</v>
      </c>
      <c r="F658">
        <v>100</v>
      </c>
      <c r="H658">
        <v>100</v>
      </c>
      <c r="I658">
        <v>100</v>
      </c>
    </row>
    <row r="659" spans="1:9" x14ac:dyDescent="0.3">
      <c r="A659" t="s">
        <v>3443</v>
      </c>
      <c r="B659">
        <v>15004</v>
      </c>
      <c r="C659" t="s">
        <v>397</v>
      </c>
      <c r="D659" t="s">
        <v>412</v>
      </c>
      <c r="E659" t="s">
        <v>984</v>
      </c>
      <c r="F659">
        <v>100</v>
      </c>
      <c r="H659">
        <v>100</v>
      </c>
      <c r="I659">
        <v>100</v>
      </c>
    </row>
    <row r="660" spans="1:9" x14ac:dyDescent="0.3">
      <c r="A660" t="s">
        <v>2292</v>
      </c>
      <c r="B660">
        <v>54462</v>
      </c>
      <c r="C660" t="s">
        <v>413</v>
      </c>
      <c r="D660" t="s">
        <v>25</v>
      </c>
      <c r="E660" t="s">
        <v>984</v>
      </c>
      <c r="F660">
        <v>100</v>
      </c>
      <c r="H660">
        <v>100</v>
      </c>
      <c r="I660">
        <v>100</v>
      </c>
    </row>
    <row r="661" spans="1:9" x14ac:dyDescent="0.3">
      <c r="A661" t="s">
        <v>2731</v>
      </c>
      <c r="B661">
        <v>6830</v>
      </c>
      <c r="C661" t="s">
        <v>413</v>
      </c>
      <c r="D661" t="s">
        <v>415</v>
      </c>
      <c r="E661" t="s">
        <v>984</v>
      </c>
      <c r="F661">
        <v>100</v>
      </c>
      <c r="H661">
        <v>100</v>
      </c>
      <c r="I661">
        <v>100</v>
      </c>
    </row>
    <row r="662" spans="1:9" x14ac:dyDescent="0.3">
      <c r="A662" t="s">
        <v>2728</v>
      </c>
      <c r="B662">
        <v>11913</v>
      </c>
      <c r="C662" t="s">
        <v>413</v>
      </c>
      <c r="D662" t="s">
        <v>416</v>
      </c>
      <c r="E662" t="s">
        <v>984</v>
      </c>
      <c r="F662">
        <v>100</v>
      </c>
      <c r="H662">
        <v>100</v>
      </c>
      <c r="I662">
        <v>100</v>
      </c>
    </row>
    <row r="663" spans="1:9" x14ac:dyDescent="0.3">
      <c r="A663" t="s">
        <v>1742</v>
      </c>
      <c r="B663">
        <v>34449</v>
      </c>
      <c r="C663" t="s">
        <v>424</v>
      </c>
      <c r="D663" t="s">
        <v>428</v>
      </c>
      <c r="E663" t="s">
        <v>984</v>
      </c>
      <c r="F663">
        <v>100</v>
      </c>
      <c r="H663">
        <v>100</v>
      </c>
      <c r="I663">
        <v>100</v>
      </c>
    </row>
    <row r="664" spans="1:9" x14ac:dyDescent="0.3">
      <c r="A664" t="s">
        <v>1992</v>
      </c>
      <c r="B664">
        <v>128941</v>
      </c>
      <c r="C664" t="s">
        <v>424</v>
      </c>
      <c r="D664" t="s">
        <v>430</v>
      </c>
      <c r="E664" t="s">
        <v>984</v>
      </c>
      <c r="F664">
        <v>100</v>
      </c>
      <c r="H664">
        <v>100</v>
      </c>
      <c r="I664">
        <v>100</v>
      </c>
    </row>
    <row r="665" spans="1:9" x14ac:dyDescent="0.3">
      <c r="A665" t="s">
        <v>2130</v>
      </c>
      <c r="B665">
        <v>41558</v>
      </c>
      <c r="C665" t="s">
        <v>424</v>
      </c>
      <c r="D665" t="s">
        <v>431</v>
      </c>
      <c r="E665" t="s">
        <v>984</v>
      </c>
      <c r="F665">
        <v>100</v>
      </c>
      <c r="H665">
        <v>100</v>
      </c>
      <c r="I665">
        <v>100</v>
      </c>
    </row>
    <row r="666" spans="1:9" x14ac:dyDescent="0.3">
      <c r="A666" t="s">
        <v>3007</v>
      </c>
      <c r="B666">
        <v>43919</v>
      </c>
      <c r="C666" t="s">
        <v>424</v>
      </c>
      <c r="D666" t="s">
        <v>436</v>
      </c>
      <c r="E666" t="s">
        <v>984</v>
      </c>
      <c r="F666">
        <v>100</v>
      </c>
      <c r="H666">
        <v>100</v>
      </c>
      <c r="I666">
        <v>100</v>
      </c>
    </row>
    <row r="667" spans="1:9" x14ac:dyDescent="0.3">
      <c r="A667" t="s">
        <v>3471</v>
      </c>
      <c r="B667">
        <v>36803</v>
      </c>
      <c r="C667" t="s">
        <v>424</v>
      </c>
      <c r="D667" t="s">
        <v>439</v>
      </c>
      <c r="E667" t="s">
        <v>984</v>
      </c>
      <c r="F667">
        <v>100</v>
      </c>
      <c r="H667">
        <v>100</v>
      </c>
      <c r="I667">
        <v>100</v>
      </c>
    </row>
    <row r="668" spans="1:9" x14ac:dyDescent="0.3">
      <c r="A668" t="s">
        <v>1351</v>
      </c>
      <c r="B668">
        <v>4131</v>
      </c>
      <c r="C668" t="s">
        <v>444</v>
      </c>
      <c r="D668" t="s">
        <v>97</v>
      </c>
      <c r="E668" t="s">
        <v>984</v>
      </c>
      <c r="F668">
        <v>100</v>
      </c>
      <c r="H668">
        <v>100</v>
      </c>
      <c r="I668">
        <v>100</v>
      </c>
    </row>
    <row r="669" spans="1:9" x14ac:dyDescent="0.3">
      <c r="A669" t="s">
        <v>1538</v>
      </c>
      <c r="B669">
        <v>5970</v>
      </c>
      <c r="C669" t="s">
        <v>444</v>
      </c>
      <c r="D669" t="s">
        <v>445</v>
      </c>
      <c r="E669" t="s">
        <v>984</v>
      </c>
      <c r="F669">
        <v>100</v>
      </c>
      <c r="H669">
        <v>100</v>
      </c>
      <c r="I669">
        <v>100</v>
      </c>
    </row>
    <row r="670" spans="1:9" x14ac:dyDescent="0.3">
      <c r="A670" t="s">
        <v>2015</v>
      </c>
      <c r="B670">
        <v>30854</v>
      </c>
      <c r="C670" t="s">
        <v>444</v>
      </c>
      <c r="D670" t="s">
        <v>446</v>
      </c>
      <c r="E670" t="s">
        <v>984</v>
      </c>
      <c r="F670">
        <v>100</v>
      </c>
      <c r="H670">
        <v>100</v>
      </c>
      <c r="I670">
        <v>100</v>
      </c>
    </row>
    <row r="671" spans="1:9" x14ac:dyDescent="0.3">
      <c r="A671" t="s">
        <v>2210</v>
      </c>
      <c r="B671">
        <v>14678</v>
      </c>
      <c r="C671" t="s">
        <v>444</v>
      </c>
      <c r="D671" t="s">
        <v>447</v>
      </c>
      <c r="E671" t="s">
        <v>984</v>
      </c>
      <c r="F671">
        <v>100</v>
      </c>
      <c r="H671">
        <v>100</v>
      </c>
      <c r="I671">
        <v>100</v>
      </c>
    </row>
    <row r="672" spans="1:9" x14ac:dyDescent="0.3">
      <c r="A672" t="s">
        <v>2305</v>
      </c>
      <c r="B672">
        <v>6883</v>
      </c>
      <c r="C672" t="s">
        <v>444</v>
      </c>
      <c r="D672" t="s">
        <v>159</v>
      </c>
      <c r="E672" t="s">
        <v>984</v>
      </c>
      <c r="F672">
        <v>100</v>
      </c>
      <c r="H672">
        <v>100</v>
      </c>
      <c r="I672">
        <v>100</v>
      </c>
    </row>
    <row r="673" spans="1:9" x14ac:dyDescent="0.3">
      <c r="A673" t="s">
        <v>2463</v>
      </c>
      <c r="B673">
        <v>268595</v>
      </c>
      <c r="C673" t="s">
        <v>444</v>
      </c>
      <c r="D673" t="s">
        <v>25</v>
      </c>
      <c r="E673" t="s">
        <v>984</v>
      </c>
      <c r="F673">
        <v>100</v>
      </c>
      <c r="H673">
        <v>100</v>
      </c>
      <c r="I673">
        <v>100</v>
      </c>
    </row>
    <row r="674" spans="1:9" x14ac:dyDescent="0.3">
      <c r="A674" t="s">
        <v>2612</v>
      </c>
      <c r="B674">
        <v>13830</v>
      </c>
      <c r="C674" t="s">
        <v>444</v>
      </c>
      <c r="D674" t="s">
        <v>448</v>
      </c>
      <c r="E674" t="s">
        <v>984</v>
      </c>
      <c r="F674">
        <v>100</v>
      </c>
      <c r="H674">
        <v>100</v>
      </c>
      <c r="I674">
        <v>100</v>
      </c>
    </row>
    <row r="675" spans="1:9" x14ac:dyDescent="0.3">
      <c r="A675" t="s">
        <v>3204</v>
      </c>
      <c r="B675">
        <v>10720</v>
      </c>
      <c r="C675" t="s">
        <v>444</v>
      </c>
      <c r="D675" t="s">
        <v>450</v>
      </c>
      <c r="E675" t="s">
        <v>984</v>
      </c>
      <c r="F675">
        <v>100</v>
      </c>
      <c r="H675">
        <v>100</v>
      </c>
      <c r="I675">
        <v>100</v>
      </c>
    </row>
    <row r="676" spans="1:9" x14ac:dyDescent="0.3">
      <c r="A676" t="s">
        <v>3256</v>
      </c>
      <c r="B676">
        <v>9869</v>
      </c>
      <c r="C676" t="s">
        <v>444</v>
      </c>
      <c r="D676" t="s">
        <v>451</v>
      </c>
      <c r="E676" t="s">
        <v>984</v>
      </c>
      <c r="F676">
        <v>100</v>
      </c>
      <c r="H676">
        <v>100</v>
      </c>
      <c r="I676">
        <v>100</v>
      </c>
    </row>
    <row r="677" spans="1:9" x14ac:dyDescent="0.3">
      <c r="A677" t="s">
        <v>1043</v>
      </c>
      <c r="B677">
        <v>24660</v>
      </c>
      <c r="C677" t="s">
        <v>444</v>
      </c>
      <c r="D677" t="s">
        <v>449</v>
      </c>
      <c r="E677" t="s">
        <v>984</v>
      </c>
      <c r="F677">
        <v>100</v>
      </c>
      <c r="H677">
        <v>100</v>
      </c>
      <c r="I677">
        <v>100</v>
      </c>
    </row>
    <row r="678" spans="1:9" x14ac:dyDescent="0.3">
      <c r="A678" t="s">
        <v>3409</v>
      </c>
      <c r="B678">
        <v>6554</v>
      </c>
      <c r="C678" t="s">
        <v>444</v>
      </c>
      <c r="D678" t="s">
        <v>452</v>
      </c>
      <c r="E678" t="s">
        <v>984</v>
      </c>
      <c r="F678">
        <v>100</v>
      </c>
      <c r="H678">
        <v>100</v>
      </c>
      <c r="I678">
        <v>100</v>
      </c>
    </row>
    <row r="679" spans="1:9" x14ac:dyDescent="0.3">
      <c r="A679" t="s">
        <v>3460</v>
      </c>
      <c r="B679">
        <v>45931</v>
      </c>
      <c r="C679" t="s">
        <v>444</v>
      </c>
      <c r="D679" t="s">
        <v>453</v>
      </c>
      <c r="E679" t="s">
        <v>984</v>
      </c>
      <c r="F679">
        <v>100</v>
      </c>
      <c r="H679">
        <v>100</v>
      </c>
      <c r="I679">
        <v>100</v>
      </c>
    </row>
    <row r="680" spans="1:9" x14ac:dyDescent="0.3">
      <c r="A680" t="s">
        <v>3494</v>
      </c>
      <c r="B680">
        <v>2650</v>
      </c>
      <c r="C680" t="s">
        <v>444</v>
      </c>
      <c r="D680" t="s">
        <v>454</v>
      </c>
      <c r="E680" t="s">
        <v>984</v>
      </c>
      <c r="F680">
        <v>100</v>
      </c>
      <c r="H680">
        <v>100</v>
      </c>
      <c r="I680">
        <v>100</v>
      </c>
    </row>
    <row r="681" spans="1:9" x14ac:dyDescent="0.3">
      <c r="A681" t="s">
        <v>1454</v>
      </c>
      <c r="B681">
        <v>66846</v>
      </c>
      <c r="C681" t="s">
        <v>719</v>
      </c>
      <c r="D681" t="s">
        <v>721</v>
      </c>
      <c r="E681" t="s">
        <v>984</v>
      </c>
      <c r="F681">
        <v>100</v>
      </c>
      <c r="H681">
        <v>100</v>
      </c>
      <c r="I681">
        <v>100</v>
      </c>
    </row>
    <row r="682" spans="1:9" x14ac:dyDescent="0.3">
      <c r="A682" t="s">
        <v>1584</v>
      </c>
      <c r="B682">
        <v>11468</v>
      </c>
      <c r="C682" t="s">
        <v>719</v>
      </c>
      <c r="D682" t="s">
        <v>722</v>
      </c>
      <c r="E682" t="s">
        <v>984</v>
      </c>
      <c r="F682">
        <v>100</v>
      </c>
      <c r="H682">
        <v>100</v>
      </c>
      <c r="I682">
        <v>100</v>
      </c>
    </row>
    <row r="683" spans="1:9" x14ac:dyDescent="0.3">
      <c r="A683" t="s">
        <v>1819</v>
      </c>
      <c r="B683">
        <v>26812</v>
      </c>
      <c r="C683" t="s">
        <v>719</v>
      </c>
      <c r="D683" t="s">
        <v>723</v>
      </c>
      <c r="E683" t="s">
        <v>984</v>
      </c>
      <c r="F683">
        <v>100</v>
      </c>
      <c r="H683">
        <v>100</v>
      </c>
      <c r="I683">
        <v>100</v>
      </c>
    </row>
    <row r="684" spans="1:9" x14ac:dyDescent="0.3">
      <c r="A684" t="s">
        <v>1440</v>
      </c>
      <c r="B684">
        <v>8164</v>
      </c>
      <c r="C684" t="s">
        <v>719</v>
      </c>
      <c r="D684" t="s">
        <v>724</v>
      </c>
      <c r="E684" t="s">
        <v>984</v>
      </c>
      <c r="F684">
        <v>100</v>
      </c>
      <c r="H684">
        <v>100</v>
      </c>
      <c r="I684">
        <v>100</v>
      </c>
    </row>
    <row r="685" spans="1:9" x14ac:dyDescent="0.3">
      <c r="A685" t="s">
        <v>2101</v>
      </c>
      <c r="B685">
        <v>151928</v>
      </c>
      <c r="C685" t="s">
        <v>719</v>
      </c>
      <c r="D685" t="s">
        <v>725</v>
      </c>
      <c r="E685" t="s">
        <v>984</v>
      </c>
      <c r="F685">
        <v>100</v>
      </c>
      <c r="H685">
        <v>100</v>
      </c>
      <c r="I685">
        <v>100</v>
      </c>
    </row>
    <row r="686" spans="1:9" x14ac:dyDescent="0.3">
      <c r="A686" t="s">
        <v>2276</v>
      </c>
      <c r="B686">
        <v>27889</v>
      </c>
      <c r="C686" t="s">
        <v>719</v>
      </c>
      <c r="D686" t="s">
        <v>726</v>
      </c>
      <c r="E686" t="s">
        <v>984</v>
      </c>
      <c r="F686">
        <v>100</v>
      </c>
      <c r="H686">
        <v>100</v>
      </c>
      <c r="I686">
        <v>100</v>
      </c>
    </row>
    <row r="687" spans="1:9" x14ac:dyDescent="0.3">
      <c r="A687" t="s">
        <v>2862</v>
      </c>
      <c r="B687">
        <v>222436</v>
      </c>
      <c r="C687" t="s">
        <v>719</v>
      </c>
      <c r="D687" t="s">
        <v>727</v>
      </c>
      <c r="E687" t="s">
        <v>984</v>
      </c>
      <c r="F687">
        <v>100</v>
      </c>
      <c r="H687">
        <v>100</v>
      </c>
      <c r="I687">
        <v>100</v>
      </c>
    </row>
    <row r="688" spans="1:9" x14ac:dyDescent="0.3">
      <c r="A688" t="s">
        <v>2890</v>
      </c>
      <c r="B688">
        <v>62874</v>
      </c>
      <c r="C688" t="s">
        <v>719</v>
      </c>
      <c r="D688" t="s">
        <v>728</v>
      </c>
      <c r="E688" t="s">
        <v>984</v>
      </c>
      <c r="F688">
        <v>100</v>
      </c>
      <c r="H688">
        <v>100</v>
      </c>
      <c r="I688">
        <v>100</v>
      </c>
    </row>
    <row r="689" spans="1:9" x14ac:dyDescent="0.3">
      <c r="A689" t="s">
        <v>3072</v>
      </c>
      <c r="B689">
        <v>132665</v>
      </c>
      <c r="C689" t="s">
        <v>719</v>
      </c>
      <c r="D689" t="s">
        <v>729</v>
      </c>
      <c r="E689" t="s">
        <v>984</v>
      </c>
      <c r="F689">
        <v>100</v>
      </c>
      <c r="H689">
        <v>100</v>
      </c>
      <c r="I689">
        <v>100</v>
      </c>
    </row>
    <row r="690" spans="1:9" x14ac:dyDescent="0.3">
      <c r="A690" t="s">
        <v>3499</v>
      </c>
      <c r="B690">
        <v>278961</v>
      </c>
      <c r="C690" t="s">
        <v>719</v>
      </c>
      <c r="D690" t="s">
        <v>239</v>
      </c>
      <c r="E690" t="s">
        <v>984</v>
      </c>
      <c r="F690">
        <v>100</v>
      </c>
      <c r="H690">
        <v>100</v>
      </c>
      <c r="I690">
        <v>100</v>
      </c>
    </row>
    <row r="691" spans="1:9" x14ac:dyDescent="0.3">
      <c r="A691" t="s">
        <v>1364</v>
      </c>
      <c r="B691">
        <v>104828</v>
      </c>
      <c r="C691" t="s">
        <v>495</v>
      </c>
      <c r="D691" t="s">
        <v>496</v>
      </c>
      <c r="E691" t="s">
        <v>984</v>
      </c>
      <c r="F691">
        <v>100</v>
      </c>
      <c r="H691">
        <v>100</v>
      </c>
      <c r="I691">
        <v>100</v>
      </c>
    </row>
    <row r="692" spans="1:9" x14ac:dyDescent="0.3">
      <c r="A692" t="s">
        <v>1692</v>
      </c>
      <c r="B692">
        <v>80721</v>
      </c>
      <c r="C692" t="s">
        <v>495</v>
      </c>
      <c r="D692" t="s">
        <v>497</v>
      </c>
      <c r="E692" t="s">
        <v>984</v>
      </c>
      <c r="F692">
        <v>100</v>
      </c>
      <c r="H692">
        <v>100</v>
      </c>
      <c r="I692">
        <v>100</v>
      </c>
    </row>
    <row r="693" spans="1:9" x14ac:dyDescent="0.3">
      <c r="A693" t="s">
        <v>1715</v>
      </c>
      <c r="B693">
        <v>40073</v>
      </c>
      <c r="C693" t="s">
        <v>495</v>
      </c>
      <c r="D693" t="s">
        <v>498</v>
      </c>
      <c r="E693" t="s">
        <v>984</v>
      </c>
      <c r="F693">
        <v>100</v>
      </c>
      <c r="H693">
        <v>100</v>
      </c>
      <c r="I693">
        <v>100</v>
      </c>
    </row>
    <row r="694" spans="1:9" x14ac:dyDescent="0.3">
      <c r="A694" t="s">
        <v>1719</v>
      </c>
      <c r="B694">
        <v>298519</v>
      </c>
      <c r="C694" t="s">
        <v>495</v>
      </c>
      <c r="D694" t="s">
        <v>499</v>
      </c>
      <c r="E694" t="s">
        <v>984</v>
      </c>
      <c r="F694">
        <v>100</v>
      </c>
      <c r="H694">
        <v>100</v>
      </c>
      <c r="I694">
        <v>100</v>
      </c>
    </row>
    <row r="695" spans="1:9" x14ac:dyDescent="0.3">
      <c r="A695" t="s">
        <v>1744</v>
      </c>
      <c r="B695">
        <v>105754</v>
      </c>
      <c r="C695" t="s">
        <v>495</v>
      </c>
      <c r="D695" t="s">
        <v>500</v>
      </c>
      <c r="E695" t="s">
        <v>984</v>
      </c>
      <c r="F695">
        <v>100</v>
      </c>
      <c r="H695">
        <v>100</v>
      </c>
      <c r="I695">
        <v>100</v>
      </c>
    </row>
    <row r="696" spans="1:9" x14ac:dyDescent="0.3">
      <c r="A696" t="s">
        <v>1756</v>
      </c>
      <c r="B696">
        <v>12030</v>
      </c>
      <c r="C696" t="s">
        <v>495</v>
      </c>
      <c r="D696" t="s">
        <v>501</v>
      </c>
      <c r="E696" t="s">
        <v>984</v>
      </c>
      <c r="F696">
        <v>100</v>
      </c>
      <c r="H696">
        <v>100</v>
      </c>
      <c r="I696">
        <v>100</v>
      </c>
    </row>
    <row r="697" spans="1:9" x14ac:dyDescent="0.3">
      <c r="A697" t="s">
        <v>1801</v>
      </c>
      <c r="B697">
        <v>454470</v>
      </c>
      <c r="C697" t="s">
        <v>495</v>
      </c>
      <c r="D697" t="s">
        <v>502</v>
      </c>
      <c r="E697" t="s">
        <v>984</v>
      </c>
      <c r="F697">
        <v>100</v>
      </c>
      <c r="H697">
        <v>100</v>
      </c>
      <c r="I697">
        <v>100</v>
      </c>
    </row>
    <row r="698" spans="1:9" x14ac:dyDescent="0.3">
      <c r="A698" t="s">
        <v>2018</v>
      </c>
      <c r="B698">
        <v>48924</v>
      </c>
      <c r="C698" t="s">
        <v>495</v>
      </c>
      <c r="D698" t="s">
        <v>504</v>
      </c>
      <c r="E698" t="s">
        <v>984</v>
      </c>
      <c r="F698">
        <v>100</v>
      </c>
      <c r="H698">
        <v>100</v>
      </c>
      <c r="I698">
        <v>100</v>
      </c>
    </row>
    <row r="699" spans="1:9" x14ac:dyDescent="0.3">
      <c r="A699" t="s">
        <v>1007</v>
      </c>
      <c r="B699">
        <v>214065</v>
      </c>
      <c r="C699" t="s">
        <v>495</v>
      </c>
      <c r="D699" t="s">
        <v>505</v>
      </c>
      <c r="E699" t="s">
        <v>984</v>
      </c>
      <c r="F699">
        <v>100</v>
      </c>
      <c r="H699">
        <v>100</v>
      </c>
      <c r="I699">
        <v>100</v>
      </c>
    </row>
    <row r="700" spans="1:9" x14ac:dyDescent="0.3">
      <c r="A700" t="s">
        <v>1880</v>
      </c>
      <c r="B700">
        <v>47360</v>
      </c>
      <c r="C700" t="s">
        <v>495</v>
      </c>
      <c r="D700" t="s">
        <v>506</v>
      </c>
      <c r="E700" t="s">
        <v>984</v>
      </c>
      <c r="F700">
        <v>100</v>
      </c>
      <c r="H700">
        <v>100</v>
      </c>
      <c r="I700">
        <v>100</v>
      </c>
    </row>
    <row r="701" spans="1:9" x14ac:dyDescent="0.3">
      <c r="A701" t="s">
        <v>2185</v>
      </c>
      <c r="B701">
        <v>34946</v>
      </c>
      <c r="C701" t="s">
        <v>495</v>
      </c>
      <c r="D701" t="s">
        <v>507</v>
      </c>
      <c r="E701" t="s">
        <v>984</v>
      </c>
      <c r="F701">
        <v>100</v>
      </c>
      <c r="H701">
        <v>100</v>
      </c>
      <c r="I701">
        <v>100</v>
      </c>
    </row>
    <row r="702" spans="1:9" x14ac:dyDescent="0.3">
      <c r="A702" t="s">
        <v>2191</v>
      </c>
      <c r="B702">
        <v>137754</v>
      </c>
      <c r="C702" t="s">
        <v>495</v>
      </c>
      <c r="D702" t="s">
        <v>508</v>
      </c>
      <c r="E702" t="s">
        <v>984</v>
      </c>
      <c r="F702">
        <v>100</v>
      </c>
      <c r="H702">
        <v>100</v>
      </c>
      <c r="I702">
        <v>100</v>
      </c>
    </row>
    <row r="703" spans="1:9" x14ac:dyDescent="0.3">
      <c r="A703" t="s">
        <v>2350</v>
      </c>
      <c r="B703">
        <v>37753</v>
      </c>
      <c r="C703" t="s">
        <v>495</v>
      </c>
      <c r="D703" t="s">
        <v>509</v>
      </c>
      <c r="E703" t="s">
        <v>984</v>
      </c>
      <c r="F703">
        <v>100</v>
      </c>
      <c r="H703">
        <v>100</v>
      </c>
      <c r="I703">
        <v>100</v>
      </c>
    </row>
    <row r="704" spans="1:9" x14ac:dyDescent="0.3">
      <c r="A704" t="s">
        <v>2528</v>
      </c>
      <c r="B704">
        <v>479338</v>
      </c>
      <c r="C704" t="s">
        <v>495</v>
      </c>
      <c r="D704" t="s">
        <v>510</v>
      </c>
      <c r="E704" t="s">
        <v>984</v>
      </c>
      <c r="F704">
        <v>100</v>
      </c>
      <c r="H704">
        <v>100</v>
      </c>
      <c r="I704">
        <v>100</v>
      </c>
    </row>
    <row r="705" spans="1:9" x14ac:dyDescent="0.3">
      <c r="A705" t="s">
        <v>2531</v>
      </c>
      <c r="B705">
        <v>12200</v>
      </c>
      <c r="C705" t="s">
        <v>495</v>
      </c>
      <c r="D705" t="s">
        <v>511</v>
      </c>
      <c r="E705" t="s">
        <v>984</v>
      </c>
      <c r="F705">
        <v>100</v>
      </c>
      <c r="H705">
        <v>100</v>
      </c>
      <c r="I705">
        <v>100</v>
      </c>
    </row>
    <row r="706" spans="1:9" x14ac:dyDescent="0.3">
      <c r="A706" t="s">
        <v>2522</v>
      </c>
      <c r="B706">
        <v>346264</v>
      </c>
      <c r="C706" t="s">
        <v>495</v>
      </c>
      <c r="D706" t="s">
        <v>512</v>
      </c>
      <c r="E706" t="s">
        <v>984</v>
      </c>
      <c r="F706">
        <v>100</v>
      </c>
      <c r="H706">
        <v>100</v>
      </c>
      <c r="I706">
        <v>100</v>
      </c>
    </row>
    <row r="707" spans="1:9" x14ac:dyDescent="0.3">
      <c r="A707" t="s">
        <v>2630</v>
      </c>
      <c r="B707">
        <v>114250</v>
      </c>
      <c r="C707" t="s">
        <v>495</v>
      </c>
      <c r="D707" t="s">
        <v>126</v>
      </c>
      <c r="E707" t="s">
        <v>984</v>
      </c>
      <c r="F707">
        <v>100</v>
      </c>
      <c r="H707">
        <v>100</v>
      </c>
      <c r="I707">
        <v>100</v>
      </c>
    </row>
    <row r="708" spans="1:9" x14ac:dyDescent="0.3">
      <c r="A708" t="s">
        <v>2650</v>
      </c>
      <c r="B708">
        <v>28694</v>
      </c>
      <c r="C708" t="s">
        <v>495</v>
      </c>
      <c r="D708" t="s">
        <v>513</v>
      </c>
      <c r="E708" t="s">
        <v>984</v>
      </c>
      <c r="F708">
        <v>100</v>
      </c>
      <c r="H708">
        <v>100</v>
      </c>
      <c r="I708">
        <v>100</v>
      </c>
    </row>
    <row r="709" spans="1:9" x14ac:dyDescent="0.3">
      <c r="A709" t="s">
        <v>2475</v>
      </c>
      <c r="B709">
        <v>43510</v>
      </c>
      <c r="C709" t="s">
        <v>495</v>
      </c>
      <c r="D709" t="s">
        <v>514</v>
      </c>
      <c r="E709" t="s">
        <v>984</v>
      </c>
      <c r="F709">
        <v>100</v>
      </c>
      <c r="H709">
        <v>100</v>
      </c>
      <c r="I709">
        <v>100</v>
      </c>
    </row>
    <row r="710" spans="1:9" x14ac:dyDescent="0.3">
      <c r="A710" t="s">
        <v>2688</v>
      </c>
      <c r="B710">
        <v>332277</v>
      </c>
      <c r="C710" t="s">
        <v>495</v>
      </c>
      <c r="D710" t="s">
        <v>515</v>
      </c>
      <c r="E710" t="s">
        <v>984</v>
      </c>
      <c r="F710">
        <v>100</v>
      </c>
      <c r="H710">
        <v>100</v>
      </c>
      <c r="I710">
        <v>100</v>
      </c>
    </row>
    <row r="711" spans="1:9" x14ac:dyDescent="0.3">
      <c r="A711" t="s">
        <v>2835</v>
      </c>
      <c r="B711">
        <v>106173</v>
      </c>
      <c r="C711" t="s">
        <v>495</v>
      </c>
      <c r="D711" t="s">
        <v>516</v>
      </c>
      <c r="E711" t="s">
        <v>984</v>
      </c>
      <c r="F711">
        <v>100</v>
      </c>
      <c r="H711">
        <v>100</v>
      </c>
      <c r="I711">
        <v>100</v>
      </c>
    </row>
    <row r="712" spans="1:9" x14ac:dyDescent="0.3">
      <c r="A712" t="s">
        <v>2837</v>
      </c>
      <c r="B712">
        <v>200904</v>
      </c>
      <c r="C712" t="s">
        <v>495</v>
      </c>
      <c r="D712" t="s">
        <v>517</v>
      </c>
      <c r="E712" t="s">
        <v>984</v>
      </c>
      <c r="F712">
        <v>100</v>
      </c>
      <c r="H712">
        <v>100</v>
      </c>
      <c r="I712">
        <v>100</v>
      </c>
    </row>
    <row r="713" spans="1:9" x14ac:dyDescent="0.3">
      <c r="A713" t="s">
        <v>2906</v>
      </c>
      <c r="B713">
        <v>62923</v>
      </c>
      <c r="C713" t="s">
        <v>495</v>
      </c>
      <c r="D713" t="s">
        <v>518</v>
      </c>
      <c r="E713" t="s">
        <v>984</v>
      </c>
      <c r="F713">
        <v>100</v>
      </c>
      <c r="H713">
        <v>100</v>
      </c>
      <c r="I713">
        <v>100</v>
      </c>
    </row>
    <row r="714" spans="1:9" x14ac:dyDescent="0.3">
      <c r="A714" t="s">
        <v>1921</v>
      </c>
      <c r="B714">
        <v>132740</v>
      </c>
      <c r="C714" t="s">
        <v>495</v>
      </c>
      <c r="D714" t="s">
        <v>519</v>
      </c>
      <c r="E714" t="s">
        <v>984</v>
      </c>
      <c r="F714">
        <v>100</v>
      </c>
      <c r="H714">
        <v>100</v>
      </c>
      <c r="I714">
        <v>100</v>
      </c>
    </row>
    <row r="715" spans="1:9" x14ac:dyDescent="0.3">
      <c r="A715" t="s">
        <v>3189</v>
      </c>
      <c r="B715">
        <v>54993</v>
      </c>
      <c r="C715" t="s">
        <v>495</v>
      </c>
      <c r="D715" t="s">
        <v>520</v>
      </c>
      <c r="E715" t="s">
        <v>984</v>
      </c>
      <c r="F715">
        <v>100</v>
      </c>
      <c r="H715">
        <v>100</v>
      </c>
      <c r="I715">
        <v>100</v>
      </c>
    </row>
    <row r="716" spans="1:9" x14ac:dyDescent="0.3">
      <c r="A716" t="s">
        <v>3198</v>
      </c>
      <c r="B716">
        <v>38151</v>
      </c>
      <c r="C716" t="s">
        <v>495</v>
      </c>
      <c r="D716" t="s">
        <v>521</v>
      </c>
      <c r="E716" t="s">
        <v>984</v>
      </c>
      <c r="F716">
        <v>100</v>
      </c>
      <c r="H716">
        <v>100</v>
      </c>
      <c r="I716">
        <v>100</v>
      </c>
    </row>
    <row r="717" spans="1:9" x14ac:dyDescent="0.3">
      <c r="A717" t="s">
        <v>3296</v>
      </c>
      <c r="B717">
        <v>87462</v>
      </c>
      <c r="C717" t="s">
        <v>495</v>
      </c>
      <c r="D717" t="s">
        <v>522</v>
      </c>
      <c r="E717" t="s">
        <v>984</v>
      </c>
      <c r="F717">
        <v>100</v>
      </c>
      <c r="H717">
        <v>100</v>
      </c>
      <c r="I717">
        <v>100</v>
      </c>
    </row>
    <row r="718" spans="1:9" x14ac:dyDescent="0.3">
      <c r="A718" t="s">
        <v>3350</v>
      </c>
      <c r="B718">
        <v>207840</v>
      </c>
      <c r="C718" t="s">
        <v>495</v>
      </c>
      <c r="D718" t="s">
        <v>523</v>
      </c>
      <c r="E718" t="s">
        <v>984</v>
      </c>
      <c r="F718">
        <v>100</v>
      </c>
      <c r="H718">
        <v>100</v>
      </c>
      <c r="I718">
        <v>100</v>
      </c>
    </row>
    <row r="719" spans="1:9" x14ac:dyDescent="0.3">
      <c r="A719" t="s">
        <v>3421</v>
      </c>
      <c r="B719">
        <v>74736</v>
      </c>
      <c r="C719" t="s">
        <v>495</v>
      </c>
      <c r="D719" t="s">
        <v>524</v>
      </c>
      <c r="E719" t="s">
        <v>984</v>
      </c>
      <c r="F719">
        <v>100</v>
      </c>
      <c r="H719">
        <v>100</v>
      </c>
      <c r="I719">
        <v>100</v>
      </c>
    </row>
    <row r="720" spans="1:9" x14ac:dyDescent="0.3">
      <c r="A720" t="s">
        <v>1354</v>
      </c>
      <c r="B720">
        <v>9977</v>
      </c>
      <c r="C720" t="s">
        <v>548</v>
      </c>
      <c r="D720" t="s">
        <v>549</v>
      </c>
      <c r="E720" t="s">
        <v>984</v>
      </c>
      <c r="F720">
        <v>100</v>
      </c>
      <c r="H720">
        <v>100</v>
      </c>
      <c r="I720">
        <v>100</v>
      </c>
    </row>
    <row r="721" spans="1:9" x14ac:dyDescent="0.3">
      <c r="A721" t="s">
        <v>1514</v>
      </c>
      <c r="B721">
        <v>15075</v>
      </c>
      <c r="C721" t="s">
        <v>548</v>
      </c>
      <c r="D721" t="s">
        <v>550</v>
      </c>
      <c r="E721" t="s">
        <v>984</v>
      </c>
      <c r="F721">
        <v>100</v>
      </c>
      <c r="H721">
        <v>100</v>
      </c>
      <c r="I721">
        <v>100</v>
      </c>
    </row>
    <row r="722" spans="1:9" x14ac:dyDescent="0.3">
      <c r="A722" t="s">
        <v>1265</v>
      </c>
      <c r="B722">
        <v>4218</v>
      </c>
      <c r="C722" t="s">
        <v>556</v>
      </c>
      <c r="D722" t="s">
        <v>557</v>
      </c>
      <c r="E722" t="s">
        <v>984</v>
      </c>
      <c r="F722">
        <v>100</v>
      </c>
      <c r="H722">
        <v>100</v>
      </c>
      <c r="I722">
        <v>100</v>
      </c>
    </row>
    <row r="723" spans="1:9" x14ac:dyDescent="0.3">
      <c r="A723" t="s">
        <v>1260</v>
      </c>
      <c r="B723">
        <v>2980</v>
      </c>
      <c r="C723" t="s">
        <v>556</v>
      </c>
      <c r="D723" t="s">
        <v>558</v>
      </c>
      <c r="E723" t="s">
        <v>984</v>
      </c>
      <c r="F723">
        <v>100</v>
      </c>
      <c r="H723">
        <v>100</v>
      </c>
      <c r="I723">
        <v>100</v>
      </c>
    </row>
    <row r="724" spans="1:9" x14ac:dyDescent="0.3">
      <c r="A724" t="s">
        <v>1477</v>
      </c>
      <c r="B724">
        <v>18122</v>
      </c>
      <c r="C724" t="s">
        <v>556</v>
      </c>
      <c r="D724" t="s">
        <v>559</v>
      </c>
      <c r="E724" t="s">
        <v>984</v>
      </c>
      <c r="F724">
        <v>100</v>
      </c>
      <c r="H724">
        <v>100</v>
      </c>
      <c r="I724">
        <v>100</v>
      </c>
    </row>
    <row r="725" spans="1:9" x14ac:dyDescent="0.3">
      <c r="A725" t="s">
        <v>1616</v>
      </c>
      <c r="B725">
        <v>7233</v>
      </c>
      <c r="C725" t="s">
        <v>556</v>
      </c>
      <c r="D725" t="s">
        <v>560</v>
      </c>
      <c r="E725" t="s">
        <v>984</v>
      </c>
      <c r="F725">
        <v>100</v>
      </c>
      <c r="H725">
        <v>100</v>
      </c>
      <c r="I725">
        <v>100</v>
      </c>
    </row>
    <row r="726" spans="1:9" x14ac:dyDescent="0.3">
      <c r="A726" t="s">
        <v>1813</v>
      </c>
      <c r="B726">
        <v>9064</v>
      </c>
      <c r="C726" t="s">
        <v>556</v>
      </c>
      <c r="D726" t="s">
        <v>283</v>
      </c>
      <c r="E726" t="s">
        <v>984</v>
      </c>
      <c r="F726">
        <v>100</v>
      </c>
      <c r="H726">
        <v>100</v>
      </c>
      <c r="I726">
        <v>100</v>
      </c>
    </row>
    <row r="727" spans="1:9" x14ac:dyDescent="0.3">
      <c r="A727" t="s">
        <v>1849</v>
      </c>
      <c r="B727">
        <v>22179</v>
      </c>
      <c r="C727" t="s">
        <v>556</v>
      </c>
      <c r="D727" t="s">
        <v>562</v>
      </c>
      <c r="E727" t="s">
        <v>984</v>
      </c>
      <c r="F727">
        <v>100</v>
      </c>
      <c r="H727">
        <v>100</v>
      </c>
      <c r="I727">
        <v>100</v>
      </c>
    </row>
    <row r="728" spans="1:9" x14ac:dyDescent="0.3">
      <c r="A728" t="s">
        <v>1552</v>
      </c>
      <c r="B728">
        <v>7386</v>
      </c>
      <c r="C728" t="s">
        <v>556</v>
      </c>
      <c r="D728" t="s">
        <v>561</v>
      </c>
      <c r="E728" t="s">
        <v>984</v>
      </c>
      <c r="F728">
        <v>100</v>
      </c>
      <c r="H728">
        <v>100</v>
      </c>
      <c r="I728">
        <v>100</v>
      </c>
    </row>
    <row r="729" spans="1:9" x14ac:dyDescent="0.3">
      <c r="A729" t="s">
        <v>1897</v>
      </c>
      <c r="B729">
        <v>8002</v>
      </c>
      <c r="C729" t="s">
        <v>556</v>
      </c>
      <c r="D729" t="s">
        <v>563</v>
      </c>
      <c r="E729" t="s">
        <v>984</v>
      </c>
      <c r="F729">
        <v>100</v>
      </c>
      <c r="H729">
        <v>100</v>
      </c>
      <c r="I729">
        <v>100</v>
      </c>
    </row>
    <row r="730" spans="1:9" x14ac:dyDescent="0.3">
      <c r="A730" t="s">
        <v>1960</v>
      </c>
      <c r="B730">
        <v>12037</v>
      </c>
      <c r="C730" t="s">
        <v>556</v>
      </c>
      <c r="D730" t="s">
        <v>564</v>
      </c>
      <c r="E730" t="s">
        <v>984</v>
      </c>
      <c r="F730">
        <v>100</v>
      </c>
      <c r="H730">
        <v>100</v>
      </c>
      <c r="I730">
        <v>100</v>
      </c>
    </row>
    <row r="731" spans="1:9" x14ac:dyDescent="0.3">
      <c r="A731" t="s">
        <v>1978</v>
      </c>
      <c r="B731">
        <v>5342</v>
      </c>
      <c r="C731" t="s">
        <v>556</v>
      </c>
      <c r="D731" t="s">
        <v>565</v>
      </c>
      <c r="E731" t="s">
        <v>984</v>
      </c>
      <c r="F731">
        <v>100</v>
      </c>
      <c r="H731">
        <v>100</v>
      </c>
      <c r="I731">
        <v>100</v>
      </c>
    </row>
    <row r="732" spans="1:9" x14ac:dyDescent="0.3">
      <c r="A732" t="s">
        <v>2397</v>
      </c>
      <c r="B732">
        <v>4197</v>
      </c>
      <c r="C732" t="s">
        <v>556</v>
      </c>
      <c r="D732" t="s">
        <v>566</v>
      </c>
      <c r="E732" t="s">
        <v>984</v>
      </c>
      <c r="F732">
        <v>100</v>
      </c>
      <c r="H732">
        <v>100</v>
      </c>
      <c r="I732">
        <v>100</v>
      </c>
    </row>
    <row r="733" spans="1:9" x14ac:dyDescent="0.3">
      <c r="A733" t="s">
        <v>1123</v>
      </c>
      <c r="B733">
        <v>5204</v>
      </c>
      <c r="C733" t="s">
        <v>556</v>
      </c>
      <c r="D733" t="s">
        <v>567</v>
      </c>
      <c r="E733" t="s">
        <v>984</v>
      </c>
      <c r="F733">
        <v>100</v>
      </c>
      <c r="H733">
        <v>100</v>
      </c>
      <c r="I733">
        <v>100</v>
      </c>
    </row>
    <row r="734" spans="1:9" x14ac:dyDescent="0.3">
      <c r="A734" t="s">
        <v>1171</v>
      </c>
      <c r="B734">
        <v>20571</v>
      </c>
      <c r="C734" t="s">
        <v>556</v>
      </c>
      <c r="D734" t="s">
        <v>568</v>
      </c>
      <c r="E734" t="s">
        <v>984</v>
      </c>
      <c r="F734">
        <v>100</v>
      </c>
      <c r="H734">
        <v>100</v>
      </c>
      <c r="I734">
        <v>100</v>
      </c>
    </row>
    <row r="735" spans="1:9" x14ac:dyDescent="0.3">
      <c r="A735" t="s">
        <v>2589</v>
      </c>
      <c r="B735">
        <v>155286</v>
      </c>
      <c r="C735" t="s">
        <v>556</v>
      </c>
      <c r="D735" t="s">
        <v>25</v>
      </c>
      <c r="E735" t="s">
        <v>984</v>
      </c>
      <c r="F735">
        <v>100</v>
      </c>
      <c r="H735">
        <v>100</v>
      </c>
      <c r="I735">
        <v>100</v>
      </c>
    </row>
    <row r="736" spans="1:9" x14ac:dyDescent="0.3">
      <c r="A736" t="s">
        <v>2722</v>
      </c>
      <c r="B736">
        <v>5303</v>
      </c>
      <c r="C736" t="s">
        <v>556</v>
      </c>
      <c r="D736" t="s">
        <v>569</v>
      </c>
      <c r="E736" t="s">
        <v>984</v>
      </c>
      <c r="F736">
        <v>100</v>
      </c>
      <c r="H736">
        <v>100</v>
      </c>
      <c r="I736">
        <v>100</v>
      </c>
    </row>
    <row r="737" spans="1:9" x14ac:dyDescent="0.3">
      <c r="A737" t="s">
        <v>3036</v>
      </c>
      <c r="B737">
        <v>5787</v>
      </c>
      <c r="C737" t="s">
        <v>556</v>
      </c>
      <c r="D737" t="s">
        <v>570</v>
      </c>
      <c r="E737" t="s">
        <v>984</v>
      </c>
      <c r="F737">
        <v>100</v>
      </c>
      <c r="H737">
        <v>100</v>
      </c>
      <c r="I737">
        <v>100</v>
      </c>
    </row>
    <row r="738" spans="1:9" x14ac:dyDescent="0.3">
      <c r="A738" t="s">
        <v>3225</v>
      </c>
      <c r="B738">
        <v>4366</v>
      </c>
      <c r="C738" t="s">
        <v>556</v>
      </c>
      <c r="D738" t="s">
        <v>572</v>
      </c>
      <c r="E738" t="s">
        <v>984</v>
      </c>
      <c r="F738">
        <v>100</v>
      </c>
      <c r="H738">
        <v>100</v>
      </c>
      <c r="I738">
        <v>100</v>
      </c>
    </row>
    <row r="739" spans="1:9" x14ac:dyDescent="0.3">
      <c r="A739" t="s">
        <v>1097</v>
      </c>
      <c r="B739">
        <v>4268</v>
      </c>
      <c r="C739" t="s">
        <v>556</v>
      </c>
      <c r="D739" t="s">
        <v>571</v>
      </c>
      <c r="E739" t="s">
        <v>984</v>
      </c>
      <c r="F739">
        <v>100</v>
      </c>
      <c r="H739">
        <v>100</v>
      </c>
      <c r="I739">
        <v>100</v>
      </c>
    </row>
    <row r="740" spans="1:9" x14ac:dyDescent="0.3">
      <c r="A740" t="s">
        <v>3305</v>
      </c>
      <c r="B740">
        <v>36961</v>
      </c>
      <c r="C740" t="s">
        <v>556</v>
      </c>
      <c r="D740" t="s">
        <v>573</v>
      </c>
      <c r="E740" t="s">
        <v>984</v>
      </c>
      <c r="F740">
        <v>100</v>
      </c>
      <c r="H740">
        <v>100</v>
      </c>
      <c r="I740">
        <v>100</v>
      </c>
    </row>
    <row r="741" spans="1:9" x14ac:dyDescent="0.3">
      <c r="A741" t="s">
        <v>3358</v>
      </c>
      <c r="B741">
        <v>39609</v>
      </c>
      <c r="C741" t="s">
        <v>556</v>
      </c>
      <c r="D741" t="s">
        <v>574</v>
      </c>
      <c r="E741" t="s">
        <v>984</v>
      </c>
      <c r="F741">
        <v>100</v>
      </c>
      <c r="H741">
        <v>100</v>
      </c>
      <c r="I741">
        <v>100</v>
      </c>
    </row>
    <row r="742" spans="1:9" x14ac:dyDescent="0.3">
      <c r="A742" t="s">
        <v>1337</v>
      </c>
      <c r="B742">
        <v>5563</v>
      </c>
      <c r="C742" t="s">
        <v>575</v>
      </c>
      <c r="D742" t="s">
        <v>576</v>
      </c>
      <c r="E742" t="s">
        <v>984</v>
      </c>
      <c r="F742">
        <v>100</v>
      </c>
      <c r="H742">
        <v>100</v>
      </c>
      <c r="I742">
        <v>100</v>
      </c>
    </row>
    <row r="743" spans="1:9" x14ac:dyDescent="0.3">
      <c r="A743" t="s">
        <v>1779</v>
      </c>
      <c r="B743">
        <v>29704</v>
      </c>
      <c r="C743" t="s">
        <v>575</v>
      </c>
      <c r="D743" t="s">
        <v>577</v>
      </c>
      <c r="E743" t="s">
        <v>984</v>
      </c>
      <c r="F743">
        <v>100</v>
      </c>
      <c r="H743">
        <v>100</v>
      </c>
      <c r="I743">
        <v>100</v>
      </c>
    </row>
    <row r="744" spans="1:9" x14ac:dyDescent="0.3">
      <c r="A744" t="s">
        <v>1955</v>
      </c>
      <c r="B744">
        <v>66840</v>
      </c>
      <c r="C744" t="s">
        <v>575</v>
      </c>
      <c r="D744" t="s">
        <v>578</v>
      </c>
      <c r="E744" t="s">
        <v>984</v>
      </c>
      <c r="F744">
        <v>100</v>
      </c>
      <c r="H744">
        <v>100</v>
      </c>
      <c r="I744">
        <v>100</v>
      </c>
    </row>
    <row r="745" spans="1:9" x14ac:dyDescent="0.3">
      <c r="A745" t="s">
        <v>2174</v>
      </c>
      <c r="B745">
        <v>5419</v>
      </c>
      <c r="C745" t="s">
        <v>575</v>
      </c>
      <c r="D745" t="s">
        <v>579</v>
      </c>
      <c r="E745" t="s">
        <v>984</v>
      </c>
      <c r="F745">
        <v>100</v>
      </c>
      <c r="H745">
        <v>100</v>
      </c>
      <c r="I745">
        <v>100</v>
      </c>
    </row>
    <row r="746" spans="1:9" x14ac:dyDescent="0.3">
      <c r="A746" t="s">
        <v>2367</v>
      </c>
      <c r="B746">
        <v>12465</v>
      </c>
      <c r="C746" t="s">
        <v>575</v>
      </c>
      <c r="D746" t="s">
        <v>580</v>
      </c>
      <c r="E746" t="s">
        <v>984</v>
      </c>
      <c r="F746">
        <v>100</v>
      </c>
      <c r="H746">
        <v>100</v>
      </c>
      <c r="I746">
        <v>100</v>
      </c>
    </row>
    <row r="747" spans="1:9" x14ac:dyDescent="0.3">
      <c r="A747" t="s">
        <v>1165</v>
      </c>
      <c r="B747">
        <v>29120</v>
      </c>
      <c r="C747" t="s">
        <v>575</v>
      </c>
      <c r="D747" t="s">
        <v>581</v>
      </c>
      <c r="E747" t="s">
        <v>984</v>
      </c>
      <c r="F747">
        <v>100</v>
      </c>
      <c r="H747">
        <v>100</v>
      </c>
      <c r="I747">
        <v>100</v>
      </c>
    </row>
    <row r="748" spans="1:9" x14ac:dyDescent="0.3">
      <c r="A748" t="s">
        <v>2683</v>
      </c>
      <c r="B748">
        <v>409005</v>
      </c>
      <c r="C748" t="s">
        <v>575</v>
      </c>
      <c r="D748" t="s">
        <v>582</v>
      </c>
      <c r="E748" t="s">
        <v>984</v>
      </c>
      <c r="F748">
        <v>100</v>
      </c>
      <c r="H748">
        <v>100</v>
      </c>
      <c r="I748">
        <v>100</v>
      </c>
    </row>
    <row r="749" spans="1:9" x14ac:dyDescent="0.3">
      <c r="A749" t="s">
        <v>2833</v>
      </c>
      <c r="B749">
        <v>594344</v>
      </c>
      <c r="C749" t="s">
        <v>575</v>
      </c>
      <c r="D749" t="s">
        <v>583</v>
      </c>
      <c r="E749" t="s">
        <v>984</v>
      </c>
      <c r="F749">
        <v>100</v>
      </c>
      <c r="H749">
        <v>100</v>
      </c>
      <c r="I749">
        <v>100</v>
      </c>
    </row>
    <row r="750" spans="1:9" x14ac:dyDescent="0.3">
      <c r="A750" t="s">
        <v>3563</v>
      </c>
      <c r="B750">
        <v>3819</v>
      </c>
      <c r="C750" t="s">
        <v>575</v>
      </c>
      <c r="D750" t="s">
        <v>584</v>
      </c>
      <c r="E750" t="s">
        <v>984</v>
      </c>
      <c r="F750">
        <v>100</v>
      </c>
      <c r="H750">
        <v>100</v>
      </c>
      <c r="I750">
        <v>100</v>
      </c>
    </row>
    <row r="751" spans="1:9" x14ac:dyDescent="0.3">
      <c r="A751" t="s">
        <v>3162</v>
      </c>
      <c r="B751">
        <v>13396</v>
      </c>
      <c r="C751" t="s">
        <v>575</v>
      </c>
      <c r="D751" t="s">
        <v>585</v>
      </c>
      <c r="E751" t="s">
        <v>984</v>
      </c>
      <c r="F751">
        <v>100</v>
      </c>
      <c r="H751">
        <v>100</v>
      </c>
      <c r="I751">
        <v>100</v>
      </c>
    </row>
    <row r="752" spans="1:9" x14ac:dyDescent="0.3">
      <c r="A752" t="s">
        <v>3313</v>
      </c>
      <c r="B752">
        <v>169214</v>
      </c>
      <c r="C752" t="s">
        <v>575</v>
      </c>
      <c r="D752" t="s">
        <v>587</v>
      </c>
      <c r="E752" t="s">
        <v>984</v>
      </c>
      <c r="F752">
        <v>100</v>
      </c>
      <c r="H752">
        <v>100</v>
      </c>
      <c r="I752">
        <v>100</v>
      </c>
    </row>
    <row r="753" spans="1:9" x14ac:dyDescent="0.3">
      <c r="A753" t="s">
        <v>3344</v>
      </c>
      <c r="B753">
        <v>21100</v>
      </c>
      <c r="C753" t="s">
        <v>575</v>
      </c>
      <c r="D753" t="s">
        <v>588</v>
      </c>
      <c r="E753" t="s">
        <v>984</v>
      </c>
      <c r="F753">
        <v>100</v>
      </c>
      <c r="H753">
        <v>100</v>
      </c>
      <c r="I753">
        <v>100</v>
      </c>
    </row>
    <row r="754" spans="1:9" x14ac:dyDescent="0.3">
      <c r="A754" t="s">
        <v>3448</v>
      </c>
      <c r="B754">
        <v>35481</v>
      </c>
      <c r="C754" t="s">
        <v>575</v>
      </c>
      <c r="D754" t="s">
        <v>589</v>
      </c>
      <c r="E754" t="s">
        <v>984</v>
      </c>
      <c r="F754">
        <v>100</v>
      </c>
      <c r="H754">
        <v>100</v>
      </c>
      <c r="I754">
        <v>100</v>
      </c>
    </row>
    <row r="755" spans="1:9" x14ac:dyDescent="0.3">
      <c r="A755" t="s">
        <v>3478</v>
      </c>
      <c r="B755">
        <v>15531</v>
      </c>
      <c r="C755" t="s">
        <v>575</v>
      </c>
      <c r="D755" t="s">
        <v>590</v>
      </c>
      <c r="E755" t="s">
        <v>984</v>
      </c>
      <c r="F755">
        <v>100</v>
      </c>
      <c r="H755">
        <v>100</v>
      </c>
      <c r="I755">
        <v>100</v>
      </c>
    </row>
    <row r="756" spans="1:9" x14ac:dyDescent="0.3">
      <c r="A756" t="s">
        <v>1662</v>
      </c>
      <c r="B756">
        <v>46357</v>
      </c>
      <c r="C756" t="s">
        <v>604</v>
      </c>
      <c r="D756" t="s">
        <v>605</v>
      </c>
      <c r="E756" t="s">
        <v>984</v>
      </c>
      <c r="F756">
        <v>100</v>
      </c>
      <c r="H756">
        <v>100</v>
      </c>
      <c r="I756">
        <v>100</v>
      </c>
    </row>
    <row r="757" spans="1:9" x14ac:dyDescent="0.3">
      <c r="A757" t="s">
        <v>2686</v>
      </c>
      <c r="B757">
        <v>2125</v>
      </c>
      <c r="C757" t="s">
        <v>604</v>
      </c>
      <c r="D757" t="s">
        <v>607</v>
      </c>
      <c r="E757" t="s">
        <v>984</v>
      </c>
      <c r="F757">
        <v>100</v>
      </c>
      <c r="H757">
        <v>100</v>
      </c>
      <c r="I757">
        <v>100</v>
      </c>
    </row>
    <row r="758" spans="1:9" x14ac:dyDescent="0.3">
      <c r="A758" t="s">
        <v>2777</v>
      </c>
      <c r="B758">
        <v>153903</v>
      </c>
      <c r="C758" t="s">
        <v>604</v>
      </c>
      <c r="D758" t="s">
        <v>608</v>
      </c>
      <c r="E758" t="s">
        <v>984</v>
      </c>
      <c r="F758">
        <v>100</v>
      </c>
      <c r="H758">
        <v>100</v>
      </c>
      <c r="I758">
        <v>100</v>
      </c>
    </row>
    <row r="759" spans="1:9" x14ac:dyDescent="0.3">
      <c r="A759" t="s">
        <v>3040</v>
      </c>
      <c r="B759">
        <v>17402</v>
      </c>
      <c r="C759" t="s">
        <v>604</v>
      </c>
      <c r="D759" t="s">
        <v>610</v>
      </c>
      <c r="E759" t="s">
        <v>984</v>
      </c>
      <c r="F759">
        <v>100</v>
      </c>
      <c r="H759">
        <v>100</v>
      </c>
      <c r="I759">
        <v>100</v>
      </c>
    </row>
    <row r="760" spans="1:9" x14ac:dyDescent="0.3">
      <c r="A760" t="s">
        <v>1318</v>
      </c>
      <c r="B760">
        <v>3519</v>
      </c>
      <c r="C760" t="s">
        <v>612</v>
      </c>
      <c r="D760" t="s">
        <v>613</v>
      </c>
      <c r="E760" t="s">
        <v>984</v>
      </c>
      <c r="F760">
        <v>100</v>
      </c>
      <c r="H760">
        <v>100</v>
      </c>
      <c r="I760">
        <v>100</v>
      </c>
    </row>
    <row r="761" spans="1:9" x14ac:dyDescent="0.3">
      <c r="A761" t="s">
        <v>1342</v>
      </c>
      <c r="B761">
        <v>6893</v>
      </c>
      <c r="C761" t="s">
        <v>612</v>
      </c>
      <c r="D761" t="s">
        <v>614</v>
      </c>
      <c r="E761" t="s">
        <v>984</v>
      </c>
      <c r="F761">
        <v>100</v>
      </c>
      <c r="H761">
        <v>100</v>
      </c>
      <c r="I761">
        <v>100</v>
      </c>
    </row>
    <row r="762" spans="1:9" x14ac:dyDescent="0.3">
      <c r="A762" t="s">
        <v>2513</v>
      </c>
      <c r="B762">
        <v>34129</v>
      </c>
      <c r="C762" t="s">
        <v>612</v>
      </c>
      <c r="D762" t="s">
        <v>617</v>
      </c>
      <c r="E762" t="s">
        <v>984</v>
      </c>
      <c r="F762">
        <v>100</v>
      </c>
      <c r="H762">
        <v>100</v>
      </c>
      <c r="I762">
        <v>100</v>
      </c>
    </row>
    <row r="763" spans="1:9" x14ac:dyDescent="0.3">
      <c r="A763" t="s">
        <v>2652</v>
      </c>
      <c r="B763">
        <v>163219</v>
      </c>
      <c r="C763" t="s">
        <v>612</v>
      </c>
      <c r="D763" t="s">
        <v>25</v>
      </c>
      <c r="E763" t="s">
        <v>984</v>
      </c>
      <c r="F763">
        <v>100</v>
      </c>
      <c r="H763">
        <v>100</v>
      </c>
      <c r="I763">
        <v>100</v>
      </c>
    </row>
    <row r="764" spans="1:9" x14ac:dyDescent="0.3">
      <c r="A764" t="s">
        <v>2868</v>
      </c>
      <c r="B764">
        <v>18211</v>
      </c>
      <c r="C764" t="s">
        <v>612</v>
      </c>
      <c r="D764" t="s">
        <v>618</v>
      </c>
      <c r="E764" t="s">
        <v>984</v>
      </c>
      <c r="F764">
        <v>100</v>
      </c>
      <c r="H764">
        <v>100</v>
      </c>
      <c r="I764">
        <v>100</v>
      </c>
    </row>
    <row r="765" spans="1:9" x14ac:dyDescent="0.3">
      <c r="A765" t="s">
        <v>1636</v>
      </c>
      <c r="B765">
        <v>116650</v>
      </c>
      <c r="C765" t="s">
        <v>619</v>
      </c>
      <c r="D765" t="s">
        <v>620</v>
      </c>
      <c r="E765" t="s">
        <v>984</v>
      </c>
      <c r="F765">
        <v>100</v>
      </c>
      <c r="H765">
        <v>100</v>
      </c>
      <c r="I765">
        <v>100</v>
      </c>
    </row>
    <row r="766" spans="1:9" x14ac:dyDescent="0.3">
      <c r="A766" t="s">
        <v>1600</v>
      </c>
      <c r="B766">
        <v>150792</v>
      </c>
      <c r="C766" t="s">
        <v>619</v>
      </c>
      <c r="D766" t="s">
        <v>621</v>
      </c>
      <c r="E766" t="s">
        <v>984</v>
      </c>
      <c r="F766">
        <v>100</v>
      </c>
      <c r="H766">
        <v>100</v>
      </c>
      <c r="I766">
        <v>100</v>
      </c>
    </row>
    <row r="767" spans="1:9" x14ac:dyDescent="0.3">
      <c r="A767" t="s">
        <v>1908</v>
      </c>
      <c r="B767">
        <v>225602</v>
      </c>
      <c r="C767" t="s">
        <v>619</v>
      </c>
      <c r="D767" t="s">
        <v>622</v>
      </c>
      <c r="E767" t="s">
        <v>984</v>
      </c>
      <c r="F767">
        <v>100</v>
      </c>
      <c r="H767">
        <v>100</v>
      </c>
      <c r="I767">
        <v>100</v>
      </c>
    </row>
    <row r="768" spans="1:9" x14ac:dyDescent="0.3">
      <c r="A768" t="s">
        <v>1938</v>
      </c>
      <c r="B768">
        <v>146374</v>
      </c>
      <c r="C768" t="s">
        <v>619</v>
      </c>
      <c r="D768" t="s">
        <v>623</v>
      </c>
      <c r="E768" t="s">
        <v>984</v>
      </c>
      <c r="F768">
        <v>100</v>
      </c>
      <c r="H768">
        <v>100</v>
      </c>
      <c r="I768">
        <v>100</v>
      </c>
    </row>
    <row r="769" spans="1:13" x14ac:dyDescent="0.3">
      <c r="A769" t="s">
        <v>1886</v>
      </c>
      <c r="B769">
        <v>53416</v>
      </c>
      <c r="C769" t="s">
        <v>619</v>
      </c>
      <c r="D769" t="s">
        <v>624</v>
      </c>
      <c r="E769" t="s">
        <v>984</v>
      </c>
      <c r="F769">
        <v>100</v>
      </c>
      <c r="H769">
        <v>100</v>
      </c>
      <c r="I769">
        <v>100</v>
      </c>
    </row>
    <row r="770" spans="1:13" x14ac:dyDescent="0.3">
      <c r="A770" t="s">
        <v>2202</v>
      </c>
      <c r="B770">
        <v>407019</v>
      </c>
      <c r="C770" t="s">
        <v>619</v>
      </c>
      <c r="D770" t="s">
        <v>625</v>
      </c>
      <c r="E770" t="s">
        <v>984</v>
      </c>
      <c r="F770">
        <v>100</v>
      </c>
      <c r="H770">
        <v>100</v>
      </c>
      <c r="I770">
        <v>100</v>
      </c>
    </row>
    <row r="771" spans="1:13" x14ac:dyDescent="0.3">
      <c r="A771" t="s">
        <v>1231</v>
      </c>
      <c r="B771">
        <v>376056</v>
      </c>
      <c r="C771" t="s">
        <v>619</v>
      </c>
      <c r="D771" t="s">
        <v>627</v>
      </c>
      <c r="E771" t="s">
        <v>984</v>
      </c>
      <c r="F771">
        <v>100</v>
      </c>
      <c r="H771">
        <v>100</v>
      </c>
      <c r="I771">
        <v>100</v>
      </c>
    </row>
    <row r="772" spans="1:13" x14ac:dyDescent="0.3">
      <c r="A772" t="s">
        <v>2515</v>
      </c>
      <c r="B772">
        <v>52874</v>
      </c>
      <c r="C772" t="s">
        <v>619</v>
      </c>
      <c r="D772" t="s">
        <v>628</v>
      </c>
      <c r="E772" t="s">
        <v>984</v>
      </c>
      <c r="F772">
        <v>100</v>
      </c>
      <c r="H772">
        <v>100</v>
      </c>
      <c r="I772">
        <v>100</v>
      </c>
    </row>
    <row r="773" spans="1:13" x14ac:dyDescent="0.3">
      <c r="A773" t="s">
        <v>2554</v>
      </c>
      <c r="B773">
        <v>59676</v>
      </c>
      <c r="C773" t="s">
        <v>619</v>
      </c>
      <c r="D773" t="s">
        <v>629</v>
      </c>
      <c r="E773" t="s">
        <v>984</v>
      </c>
      <c r="F773">
        <v>100</v>
      </c>
      <c r="H773">
        <v>100</v>
      </c>
      <c r="I773">
        <v>100</v>
      </c>
    </row>
    <row r="774" spans="1:13" x14ac:dyDescent="0.3">
      <c r="A774" t="s">
        <v>1295</v>
      </c>
      <c r="B774">
        <v>4574</v>
      </c>
      <c r="C774" t="s">
        <v>632</v>
      </c>
      <c r="D774" t="s">
        <v>633</v>
      </c>
      <c r="E774" t="s">
        <v>984</v>
      </c>
      <c r="F774">
        <v>100</v>
      </c>
      <c r="H774">
        <v>100</v>
      </c>
      <c r="I774">
        <v>100</v>
      </c>
    </row>
    <row r="775" spans="1:13" x14ac:dyDescent="0.3">
      <c r="A775" t="s">
        <v>1345</v>
      </c>
      <c r="B775">
        <v>5836</v>
      </c>
      <c r="C775" t="s">
        <v>632</v>
      </c>
      <c r="D775" t="s">
        <v>634</v>
      </c>
      <c r="E775" t="s">
        <v>984</v>
      </c>
      <c r="F775">
        <v>100</v>
      </c>
      <c r="H775">
        <v>100</v>
      </c>
      <c r="I775">
        <v>100</v>
      </c>
    </row>
    <row r="776" spans="1:13" x14ac:dyDescent="0.3">
      <c r="A776" t="s">
        <v>1303</v>
      </c>
      <c r="B776">
        <v>93965</v>
      </c>
      <c r="C776" t="s">
        <v>632</v>
      </c>
      <c r="D776" t="s">
        <v>635</v>
      </c>
      <c r="E776" t="s">
        <v>984</v>
      </c>
      <c r="F776">
        <v>100</v>
      </c>
      <c r="H776">
        <v>100</v>
      </c>
      <c r="I776">
        <v>100</v>
      </c>
      <c r="M776" t="s">
        <v>3843</v>
      </c>
    </row>
    <row r="777" spans="1:13" x14ac:dyDescent="0.3">
      <c r="A777" t="s">
        <v>1399</v>
      </c>
      <c r="B777">
        <v>14289</v>
      </c>
      <c r="C777" t="s">
        <v>632</v>
      </c>
      <c r="D777" t="s">
        <v>636</v>
      </c>
      <c r="E777" t="s">
        <v>984</v>
      </c>
      <c r="F777">
        <v>100</v>
      </c>
      <c r="H777">
        <v>100</v>
      </c>
      <c r="I777">
        <v>100</v>
      </c>
    </row>
    <row r="778" spans="1:13" x14ac:dyDescent="0.3">
      <c r="A778" t="s">
        <v>1750</v>
      </c>
      <c r="B778">
        <v>77690</v>
      </c>
      <c r="C778" t="s">
        <v>632</v>
      </c>
      <c r="D778" t="s">
        <v>637</v>
      </c>
      <c r="E778" t="s">
        <v>984</v>
      </c>
      <c r="F778">
        <v>100</v>
      </c>
      <c r="H778">
        <v>100</v>
      </c>
      <c r="I778">
        <v>100</v>
      </c>
    </row>
    <row r="779" spans="1:13" x14ac:dyDescent="0.3">
      <c r="A779" t="s">
        <v>1810</v>
      </c>
      <c r="B779">
        <v>25307</v>
      </c>
      <c r="C779" t="s">
        <v>632</v>
      </c>
      <c r="D779" t="s">
        <v>638</v>
      </c>
      <c r="E779" t="s">
        <v>984</v>
      </c>
      <c r="F779">
        <v>100</v>
      </c>
      <c r="H779">
        <v>100</v>
      </c>
      <c r="I779">
        <v>100</v>
      </c>
    </row>
    <row r="780" spans="1:13" x14ac:dyDescent="0.3">
      <c r="A780" t="s">
        <v>3419</v>
      </c>
      <c r="B780">
        <v>67690</v>
      </c>
      <c r="C780" t="s">
        <v>632</v>
      </c>
      <c r="D780" t="s">
        <v>641</v>
      </c>
      <c r="E780" t="s">
        <v>984</v>
      </c>
      <c r="F780">
        <v>100</v>
      </c>
      <c r="H780">
        <v>100</v>
      </c>
      <c r="I780">
        <v>100</v>
      </c>
    </row>
    <row r="781" spans="1:13" x14ac:dyDescent="0.3">
      <c r="A781" t="s">
        <v>1943</v>
      </c>
      <c r="B781">
        <v>4052</v>
      </c>
      <c r="C781" t="s">
        <v>632</v>
      </c>
      <c r="D781" t="s">
        <v>642</v>
      </c>
      <c r="E781" t="s">
        <v>984</v>
      </c>
      <c r="F781">
        <v>100</v>
      </c>
      <c r="H781">
        <v>100</v>
      </c>
      <c r="I781">
        <v>100</v>
      </c>
    </row>
    <row r="782" spans="1:13" x14ac:dyDescent="0.3">
      <c r="A782" t="s">
        <v>1945</v>
      </c>
      <c r="B782">
        <v>5690</v>
      </c>
      <c r="C782" t="s">
        <v>632</v>
      </c>
      <c r="D782" t="s">
        <v>643</v>
      </c>
      <c r="E782" t="s">
        <v>984</v>
      </c>
      <c r="F782">
        <v>100</v>
      </c>
      <c r="H782">
        <v>100</v>
      </c>
      <c r="I782">
        <v>100</v>
      </c>
    </row>
    <row r="783" spans="1:13" x14ac:dyDescent="0.3">
      <c r="A783" t="s">
        <v>1969</v>
      </c>
      <c r="B783">
        <v>14812</v>
      </c>
      <c r="C783" t="s">
        <v>632</v>
      </c>
      <c r="D783" t="s">
        <v>644</v>
      </c>
      <c r="E783" t="s">
        <v>984</v>
      </c>
      <c r="F783">
        <v>100</v>
      </c>
      <c r="H783">
        <v>100</v>
      </c>
      <c r="I783">
        <v>100</v>
      </c>
    </row>
    <row r="784" spans="1:13" x14ac:dyDescent="0.3">
      <c r="A784" t="s">
        <v>2087</v>
      </c>
      <c r="B784">
        <v>7724</v>
      </c>
      <c r="C784" t="s">
        <v>632</v>
      </c>
      <c r="D784" t="s">
        <v>645</v>
      </c>
      <c r="E784" t="s">
        <v>984</v>
      </c>
      <c r="F784">
        <v>100</v>
      </c>
      <c r="H784">
        <v>100</v>
      </c>
      <c r="I784">
        <v>100</v>
      </c>
    </row>
    <row r="785" spans="1:13" x14ac:dyDescent="0.3">
      <c r="A785" t="s">
        <v>2104</v>
      </c>
      <c r="B785">
        <v>150978</v>
      </c>
      <c r="C785" t="s">
        <v>632</v>
      </c>
      <c r="D785" t="s">
        <v>646</v>
      </c>
      <c r="E785" t="s">
        <v>984</v>
      </c>
      <c r="F785">
        <v>100</v>
      </c>
      <c r="H785">
        <v>100</v>
      </c>
      <c r="I785">
        <v>100</v>
      </c>
    </row>
    <row r="786" spans="1:13" x14ac:dyDescent="0.3">
      <c r="A786" t="s">
        <v>2311</v>
      </c>
      <c r="B786">
        <v>9266</v>
      </c>
      <c r="C786" t="s">
        <v>632</v>
      </c>
      <c r="D786" t="s">
        <v>647</v>
      </c>
      <c r="E786" t="s">
        <v>984</v>
      </c>
      <c r="F786">
        <v>100</v>
      </c>
      <c r="H786">
        <v>100</v>
      </c>
      <c r="I786">
        <v>100</v>
      </c>
    </row>
    <row r="787" spans="1:13" x14ac:dyDescent="0.3">
      <c r="A787" t="s">
        <v>2370</v>
      </c>
      <c r="B787">
        <v>10999</v>
      </c>
      <c r="C787" t="s">
        <v>632</v>
      </c>
      <c r="D787" t="s">
        <v>648</v>
      </c>
      <c r="E787" t="s">
        <v>984</v>
      </c>
      <c r="F787">
        <v>100</v>
      </c>
      <c r="H787">
        <v>100</v>
      </c>
      <c r="I787">
        <v>100</v>
      </c>
    </row>
    <row r="788" spans="1:13" x14ac:dyDescent="0.3">
      <c r="A788" t="s">
        <v>2382</v>
      </c>
      <c r="B788">
        <v>3909</v>
      </c>
      <c r="C788" t="s">
        <v>632</v>
      </c>
      <c r="D788" t="s">
        <v>649</v>
      </c>
      <c r="E788" t="s">
        <v>984</v>
      </c>
      <c r="F788">
        <v>100</v>
      </c>
      <c r="H788">
        <v>100</v>
      </c>
      <c r="I788">
        <v>100</v>
      </c>
    </row>
    <row r="789" spans="1:13" x14ac:dyDescent="0.3">
      <c r="A789" t="s">
        <v>2448</v>
      </c>
      <c r="B789">
        <v>15144</v>
      </c>
      <c r="C789" t="s">
        <v>632</v>
      </c>
      <c r="D789" t="s">
        <v>650</v>
      </c>
      <c r="E789" t="s">
        <v>984</v>
      </c>
      <c r="F789">
        <v>100</v>
      </c>
      <c r="H789">
        <v>100</v>
      </c>
      <c r="I789">
        <v>100</v>
      </c>
    </row>
    <row r="790" spans="1:13" x14ac:dyDescent="0.3">
      <c r="A790" t="s">
        <v>2456</v>
      </c>
      <c r="B790">
        <v>53489</v>
      </c>
      <c r="C790" t="s">
        <v>632</v>
      </c>
      <c r="D790" t="s">
        <v>651</v>
      </c>
      <c r="E790" t="s">
        <v>984</v>
      </c>
      <c r="F790">
        <v>100</v>
      </c>
      <c r="H790">
        <v>100</v>
      </c>
      <c r="I790">
        <v>100</v>
      </c>
      <c r="M790" t="s">
        <v>3843</v>
      </c>
    </row>
    <row r="791" spans="1:13" x14ac:dyDescent="0.3">
      <c r="A791" t="s">
        <v>2501</v>
      </c>
      <c r="B791">
        <v>31206</v>
      </c>
      <c r="C791" t="s">
        <v>632</v>
      </c>
      <c r="D791" t="s">
        <v>652</v>
      </c>
      <c r="E791" t="s">
        <v>984</v>
      </c>
      <c r="F791">
        <v>100</v>
      </c>
      <c r="H791">
        <v>100</v>
      </c>
      <c r="I791">
        <v>100</v>
      </c>
      <c r="M791" t="s">
        <v>3843</v>
      </c>
    </row>
    <row r="792" spans="1:13" x14ac:dyDescent="0.3">
      <c r="A792" t="s">
        <v>2559</v>
      </c>
      <c r="B792">
        <v>50323</v>
      </c>
      <c r="C792" t="s">
        <v>632</v>
      </c>
      <c r="D792" t="s">
        <v>653</v>
      </c>
      <c r="E792" t="s">
        <v>984</v>
      </c>
      <c r="F792">
        <v>100</v>
      </c>
      <c r="H792">
        <v>100</v>
      </c>
      <c r="I792">
        <v>100</v>
      </c>
    </row>
    <row r="793" spans="1:13" x14ac:dyDescent="0.3">
      <c r="A793" t="s">
        <v>2569</v>
      </c>
      <c r="B793">
        <v>370927</v>
      </c>
      <c r="C793" t="s">
        <v>632</v>
      </c>
      <c r="D793" t="s">
        <v>654</v>
      </c>
      <c r="E793" t="s">
        <v>984</v>
      </c>
      <c r="F793">
        <v>100</v>
      </c>
      <c r="H793">
        <v>100</v>
      </c>
      <c r="I793">
        <v>100</v>
      </c>
    </row>
    <row r="794" spans="1:13" x14ac:dyDescent="0.3">
      <c r="A794" t="s">
        <v>2847</v>
      </c>
      <c r="B794">
        <v>348325</v>
      </c>
      <c r="C794" t="s">
        <v>632</v>
      </c>
      <c r="D794" t="s">
        <v>656</v>
      </c>
      <c r="E794" t="s">
        <v>984</v>
      </c>
      <c r="F794">
        <v>100</v>
      </c>
      <c r="H794">
        <v>100</v>
      </c>
      <c r="I794">
        <v>100</v>
      </c>
    </row>
    <row r="795" spans="1:13" x14ac:dyDescent="0.3">
      <c r="A795" t="s">
        <v>3201</v>
      </c>
      <c r="B795">
        <v>690667</v>
      </c>
      <c r="C795" t="s">
        <v>632</v>
      </c>
      <c r="D795" t="s">
        <v>658</v>
      </c>
      <c r="E795" t="s">
        <v>984</v>
      </c>
      <c r="F795">
        <v>100</v>
      </c>
      <c r="H795">
        <v>100</v>
      </c>
      <c r="I795">
        <v>100</v>
      </c>
    </row>
    <row r="796" spans="1:13" x14ac:dyDescent="0.3">
      <c r="A796" t="s">
        <v>3219</v>
      </c>
      <c r="B796">
        <v>65465</v>
      </c>
      <c r="C796" t="s">
        <v>632</v>
      </c>
      <c r="D796" t="s">
        <v>659</v>
      </c>
      <c r="E796" t="s">
        <v>984</v>
      </c>
      <c r="F796">
        <v>100</v>
      </c>
      <c r="H796">
        <v>100</v>
      </c>
      <c r="I796">
        <v>100</v>
      </c>
    </row>
    <row r="797" spans="1:13" x14ac:dyDescent="0.3">
      <c r="A797" t="s">
        <v>3302</v>
      </c>
      <c r="B797">
        <v>5768</v>
      </c>
      <c r="C797" t="s">
        <v>632</v>
      </c>
      <c r="D797" t="s">
        <v>660</v>
      </c>
      <c r="E797" t="s">
        <v>984</v>
      </c>
      <c r="F797">
        <v>100</v>
      </c>
      <c r="H797">
        <v>100</v>
      </c>
      <c r="I797">
        <v>100</v>
      </c>
    </row>
    <row r="798" spans="1:13" x14ac:dyDescent="0.3">
      <c r="A798" t="s">
        <v>3386</v>
      </c>
      <c r="B798">
        <v>6062</v>
      </c>
      <c r="C798" t="s">
        <v>632</v>
      </c>
      <c r="D798" t="s">
        <v>661</v>
      </c>
      <c r="E798" t="s">
        <v>984</v>
      </c>
      <c r="F798">
        <v>100</v>
      </c>
      <c r="H798">
        <v>100</v>
      </c>
      <c r="I798">
        <v>100</v>
      </c>
    </row>
    <row r="799" spans="1:13" x14ac:dyDescent="0.3">
      <c r="A799" t="s">
        <v>3456</v>
      </c>
      <c r="B799">
        <v>1710</v>
      </c>
      <c r="C799" t="s">
        <v>632</v>
      </c>
      <c r="D799" t="s">
        <v>662</v>
      </c>
      <c r="E799" t="s">
        <v>984</v>
      </c>
      <c r="F799">
        <v>100</v>
      </c>
      <c r="H799">
        <v>100</v>
      </c>
      <c r="I799">
        <v>100</v>
      </c>
    </row>
    <row r="800" spans="1:13" x14ac:dyDescent="0.3">
      <c r="A800" t="s">
        <v>1530</v>
      </c>
      <c r="B800">
        <v>8164</v>
      </c>
      <c r="C800" t="s">
        <v>664</v>
      </c>
      <c r="D800" t="s">
        <v>666</v>
      </c>
      <c r="E800" t="s">
        <v>984</v>
      </c>
      <c r="F800">
        <v>100</v>
      </c>
      <c r="H800">
        <v>100</v>
      </c>
      <c r="I800">
        <v>100</v>
      </c>
    </row>
    <row r="801" spans="1:9" x14ac:dyDescent="0.3">
      <c r="A801" t="s">
        <v>1561</v>
      </c>
      <c r="B801">
        <v>5771</v>
      </c>
      <c r="C801" t="s">
        <v>664</v>
      </c>
      <c r="D801" t="s">
        <v>667</v>
      </c>
      <c r="E801" t="s">
        <v>984</v>
      </c>
      <c r="F801">
        <v>100</v>
      </c>
      <c r="H801">
        <v>100</v>
      </c>
      <c r="I801">
        <v>100</v>
      </c>
    </row>
    <row r="802" spans="1:9" x14ac:dyDescent="0.3">
      <c r="A802" t="s">
        <v>1986</v>
      </c>
      <c r="B802">
        <v>14174</v>
      </c>
      <c r="C802" t="s">
        <v>664</v>
      </c>
      <c r="D802" t="s">
        <v>668</v>
      </c>
      <c r="E802" t="s">
        <v>984</v>
      </c>
      <c r="F802">
        <v>100</v>
      </c>
      <c r="H802">
        <v>100</v>
      </c>
      <c r="I802">
        <v>100</v>
      </c>
    </row>
    <row r="803" spans="1:9" x14ac:dyDescent="0.3">
      <c r="A803" t="s">
        <v>1997</v>
      </c>
      <c r="B803">
        <v>2854</v>
      </c>
      <c r="C803" t="s">
        <v>664</v>
      </c>
      <c r="D803" t="s">
        <v>669</v>
      </c>
      <c r="E803" t="s">
        <v>984</v>
      </c>
      <c r="F803">
        <v>100</v>
      </c>
      <c r="H803">
        <v>100</v>
      </c>
      <c r="I803">
        <v>100</v>
      </c>
    </row>
    <row r="804" spans="1:9" x14ac:dyDescent="0.3">
      <c r="A804" t="s">
        <v>2089</v>
      </c>
      <c r="B804">
        <v>18843</v>
      </c>
      <c r="C804" t="s">
        <v>664</v>
      </c>
      <c r="D804" t="s">
        <v>670</v>
      </c>
      <c r="E804" t="s">
        <v>984</v>
      </c>
      <c r="F804">
        <v>100</v>
      </c>
      <c r="H804">
        <v>100</v>
      </c>
      <c r="I804">
        <v>100</v>
      </c>
    </row>
    <row r="805" spans="1:9" x14ac:dyDescent="0.3">
      <c r="A805" t="s">
        <v>2205</v>
      </c>
      <c r="B805">
        <v>50151</v>
      </c>
      <c r="C805" t="s">
        <v>664</v>
      </c>
      <c r="D805" t="s">
        <v>671</v>
      </c>
      <c r="E805" t="s">
        <v>984</v>
      </c>
      <c r="F805">
        <v>100</v>
      </c>
      <c r="H805">
        <v>100</v>
      </c>
      <c r="I805">
        <v>100</v>
      </c>
    </row>
    <row r="806" spans="1:9" x14ac:dyDescent="0.3">
      <c r="A806" t="s">
        <v>2359</v>
      </c>
      <c r="B806">
        <v>11115</v>
      </c>
      <c r="C806" t="s">
        <v>664</v>
      </c>
      <c r="D806" t="s">
        <v>672</v>
      </c>
      <c r="E806" t="s">
        <v>984</v>
      </c>
      <c r="F806">
        <v>100</v>
      </c>
      <c r="H806">
        <v>100</v>
      </c>
      <c r="I806">
        <v>100</v>
      </c>
    </row>
    <row r="807" spans="1:9" x14ac:dyDescent="0.3">
      <c r="A807" t="s">
        <v>3014</v>
      </c>
      <c r="B807">
        <v>4840</v>
      </c>
      <c r="C807" t="s">
        <v>664</v>
      </c>
      <c r="D807" t="s">
        <v>673</v>
      </c>
      <c r="E807" t="s">
        <v>984</v>
      </c>
      <c r="F807">
        <v>100</v>
      </c>
      <c r="H807">
        <v>100</v>
      </c>
      <c r="I807">
        <v>100</v>
      </c>
    </row>
    <row r="808" spans="1:9" x14ac:dyDescent="0.3">
      <c r="A808" t="s">
        <v>1039</v>
      </c>
      <c r="B808">
        <v>5695</v>
      </c>
      <c r="C808" t="s">
        <v>664</v>
      </c>
      <c r="D808" t="s">
        <v>674</v>
      </c>
      <c r="E808" t="s">
        <v>984</v>
      </c>
      <c r="F808">
        <v>100</v>
      </c>
      <c r="H808">
        <v>100</v>
      </c>
      <c r="I808">
        <v>100</v>
      </c>
    </row>
    <row r="809" spans="1:9" x14ac:dyDescent="0.3">
      <c r="A809" t="s">
        <v>3322</v>
      </c>
      <c r="B809">
        <v>100568</v>
      </c>
      <c r="C809" t="s">
        <v>664</v>
      </c>
      <c r="D809" t="s">
        <v>676</v>
      </c>
      <c r="E809" t="s">
        <v>984</v>
      </c>
      <c r="F809">
        <v>100</v>
      </c>
      <c r="H809">
        <v>100</v>
      </c>
      <c r="I809">
        <v>100</v>
      </c>
    </row>
    <row r="810" spans="1:9" x14ac:dyDescent="0.3">
      <c r="A810" t="s">
        <v>1300</v>
      </c>
      <c r="B810">
        <v>16963</v>
      </c>
      <c r="C810" t="s">
        <v>690</v>
      </c>
      <c r="D810" t="s">
        <v>691</v>
      </c>
      <c r="E810" t="s">
        <v>984</v>
      </c>
      <c r="F810">
        <v>100</v>
      </c>
      <c r="H810">
        <v>100</v>
      </c>
      <c r="I810">
        <v>100</v>
      </c>
    </row>
    <row r="811" spans="1:9" x14ac:dyDescent="0.3">
      <c r="A811" t="s">
        <v>1332</v>
      </c>
      <c r="B811">
        <v>177419</v>
      </c>
      <c r="C811" t="s">
        <v>690</v>
      </c>
      <c r="D811" t="s">
        <v>692</v>
      </c>
      <c r="E811" t="s">
        <v>984</v>
      </c>
      <c r="F811">
        <v>100</v>
      </c>
      <c r="H811">
        <v>100</v>
      </c>
      <c r="I811">
        <v>100</v>
      </c>
    </row>
    <row r="812" spans="1:9" x14ac:dyDescent="0.3">
      <c r="A812" t="s">
        <v>1367</v>
      </c>
      <c r="B812">
        <v>104717</v>
      </c>
      <c r="C812" t="s">
        <v>690</v>
      </c>
      <c r="D812" t="s">
        <v>693</v>
      </c>
      <c r="E812" t="s">
        <v>984</v>
      </c>
      <c r="F812">
        <v>100</v>
      </c>
      <c r="H812">
        <v>100</v>
      </c>
      <c r="I812">
        <v>100</v>
      </c>
    </row>
    <row r="813" spans="1:9" x14ac:dyDescent="0.3">
      <c r="A813" t="s">
        <v>1924</v>
      </c>
      <c r="B813">
        <v>36620</v>
      </c>
      <c r="C813" t="s">
        <v>690</v>
      </c>
      <c r="D813" t="s">
        <v>694</v>
      </c>
      <c r="E813" t="s">
        <v>984</v>
      </c>
      <c r="F813">
        <v>100</v>
      </c>
      <c r="H813">
        <v>100</v>
      </c>
      <c r="I813">
        <v>100</v>
      </c>
    </row>
    <row r="814" spans="1:9" x14ac:dyDescent="0.3">
      <c r="A814" t="s">
        <v>2273</v>
      </c>
      <c r="B814">
        <v>15193</v>
      </c>
      <c r="C814" t="s">
        <v>690</v>
      </c>
      <c r="D814" t="s">
        <v>695</v>
      </c>
      <c r="E814" t="s">
        <v>984</v>
      </c>
      <c r="F814">
        <v>100</v>
      </c>
      <c r="H814">
        <v>100</v>
      </c>
      <c r="I814">
        <v>100</v>
      </c>
    </row>
    <row r="815" spans="1:9" x14ac:dyDescent="0.3">
      <c r="A815" t="s">
        <v>2323</v>
      </c>
      <c r="B815">
        <v>26458</v>
      </c>
      <c r="C815" t="s">
        <v>690</v>
      </c>
      <c r="D815" t="s">
        <v>696</v>
      </c>
      <c r="E815" t="s">
        <v>984</v>
      </c>
      <c r="F815">
        <v>100</v>
      </c>
      <c r="H815">
        <v>100</v>
      </c>
      <c r="I815">
        <v>100</v>
      </c>
    </row>
    <row r="816" spans="1:9" x14ac:dyDescent="0.3">
      <c r="A816" t="s">
        <v>2658</v>
      </c>
      <c r="B816">
        <v>37645</v>
      </c>
      <c r="C816" t="s">
        <v>690</v>
      </c>
      <c r="D816" t="s">
        <v>697</v>
      </c>
      <c r="E816" t="s">
        <v>984</v>
      </c>
      <c r="F816">
        <v>100</v>
      </c>
      <c r="H816">
        <v>100</v>
      </c>
      <c r="I816">
        <v>100</v>
      </c>
    </row>
    <row r="817" spans="1:9" x14ac:dyDescent="0.3">
      <c r="A817" t="s">
        <v>2715</v>
      </c>
      <c r="B817">
        <v>12730</v>
      </c>
      <c r="C817" t="s">
        <v>690</v>
      </c>
      <c r="D817" t="s">
        <v>698</v>
      </c>
      <c r="E817" t="s">
        <v>984</v>
      </c>
      <c r="F817">
        <v>100</v>
      </c>
      <c r="H817">
        <v>100</v>
      </c>
      <c r="I817">
        <v>100</v>
      </c>
    </row>
    <row r="818" spans="1:9" x14ac:dyDescent="0.3">
      <c r="A818" t="s">
        <v>2737</v>
      </c>
      <c r="B818">
        <v>43227</v>
      </c>
      <c r="C818" t="s">
        <v>690</v>
      </c>
      <c r="D818" t="s">
        <v>699</v>
      </c>
      <c r="E818" t="s">
        <v>984</v>
      </c>
      <c r="F818">
        <v>100</v>
      </c>
      <c r="H818">
        <v>100</v>
      </c>
      <c r="I818">
        <v>100</v>
      </c>
    </row>
    <row r="819" spans="1:9" x14ac:dyDescent="0.3">
      <c r="A819" t="s">
        <v>3119</v>
      </c>
      <c r="B819">
        <v>165113</v>
      </c>
      <c r="C819" t="s">
        <v>690</v>
      </c>
      <c r="D819" t="s">
        <v>700</v>
      </c>
      <c r="E819" t="s">
        <v>984</v>
      </c>
      <c r="F819">
        <v>100</v>
      </c>
      <c r="H819">
        <v>100</v>
      </c>
      <c r="I819">
        <v>100</v>
      </c>
    </row>
    <row r="820" spans="1:9" x14ac:dyDescent="0.3">
      <c r="A820" t="s">
        <v>3154</v>
      </c>
      <c r="B820">
        <v>35537</v>
      </c>
      <c r="C820" t="s">
        <v>690</v>
      </c>
      <c r="D820" t="s">
        <v>701</v>
      </c>
      <c r="E820" t="s">
        <v>984</v>
      </c>
      <c r="F820">
        <v>100</v>
      </c>
      <c r="H820">
        <v>100</v>
      </c>
      <c r="I820">
        <v>100</v>
      </c>
    </row>
    <row r="821" spans="1:9" x14ac:dyDescent="0.3">
      <c r="A821" t="s">
        <v>3177</v>
      </c>
      <c r="B821">
        <v>56523</v>
      </c>
      <c r="C821" t="s">
        <v>690</v>
      </c>
      <c r="D821" t="s">
        <v>702</v>
      </c>
      <c r="E821" t="s">
        <v>984</v>
      </c>
      <c r="F821">
        <v>100</v>
      </c>
      <c r="H821">
        <v>100</v>
      </c>
      <c r="I821">
        <v>100</v>
      </c>
    </row>
    <row r="822" spans="1:9" x14ac:dyDescent="0.3">
      <c r="A822" t="s">
        <v>3195</v>
      </c>
      <c r="B822">
        <v>19203</v>
      </c>
      <c r="C822" t="s">
        <v>690</v>
      </c>
      <c r="D822" t="s">
        <v>704</v>
      </c>
      <c r="E822" t="s">
        <v>984</v>
      </c>
      <c r="F822">
        <v>100</v>
      </c>
      <c r="H822">
        <v>100</v>
      </c>
      <c r="I822">
        <v>100</v>
      </c>
    </row>
    <row r="823" spans="1:9" x14ac:dyDescent="0.3">
      <c r="A823" t="s">
        <v>3248</v>
      </c>
      <c r="B823">
        <v>111789</v>
      </c>
      <c r="C823" t="s">
        <v>690</v>
      </c>
      <c r="D823" t="s">
        <v>705</v>
      </c>
      <c r="E823" t="s">
        <v>984</v>
      </c>
      <c r="F823">
        <v>100</v>
      </c>
      <c r="H823">
        <v>100</v>
      </c>
      <c r="I823">
        <v>100</v>
      </c>
    </row>
    <row r="824" spans="1:9" x14ac:dyDescent="0.3">
      <c r="A824" t="s">
        <v>1079</v>
      </c>
      <c r="B824">
        <v>167227</v>
      </c>
      <c r="C824" t="s">
        <v>690</v>
      </c>
      <c r="D824" t="s">
        <v>703</v>
      </c>
      <c r="E824" t="s">
        <v>984</v>
      </c>
      <c r="F824">
        <v>100</v>
      </c>
      <c r="H824">
        <v>100</v>
      </c>
      <c r="I824">
        <v>100</v>
      </c>
    </row>
    <row r="825" spans="1:9" x14ac:dyDescent="0.3">
      <c r="A825" t="s">
        <v>3373</v>
      </c>
      <c r="B825">
        <v>175401</v>
      </c>
      <c r="C825" t="s">
        <v>690</v>
      </c>
      <c r="D825" t="s">
        <v>706</v>
      </c>
      <c r="E825" t="s">
        <v>984</v>
      </c>
      <c r="F825">
        <v>100</v>
      </c>
      <c r="H825">
        <v>100</v>
      </c>
      <c r="I825">
        <v>100</v>
      </c>
    </row>
    <row r="826" spans="1:9" x14ac:dyDescent="0.3">
      <c r="A826" t="s">
        <v>3542</v>
      </c>
      <c r="B826">
        <v>266514</v>
      </c>
      <c r="C826" t="s">
        <v>690</v>
      </c>
      <c r="D826" t="s">
        <v>707</v>
      </c>
      <c r="E826" t="s">
        <v>984</v>
      </c>
      <c r="F826">
        <v>100</v>
      </c>
      <c r="H826">
        <v>100</v>
      </c>
      <c r="I826">
        <v>100</v>
      </c>
    </row>
    <row r="827" spans="1:9" x14ac:dyDescent="0.3">
      <c r="A827" t="s">
        <v>1257</v>
      </c>
      <c r="B827">
        <v>22350</v>
      </c>
      <c r="C827" t="s">
        <v>525</v>
      </c>
      <c r="D827" t="s">
        <v>528</v>
      </c>
      <c r="E827" t="s">
        <v>984</v>
      </c>
      <c r="F827">
        <v>100</v>
      </c>
      <c r="H827">
        <v>100</v>
      </c>
      <c r="I827">
        <v>100</v>
      </c>
    </row>
    <row r="828" spans="1:9" x14ac:dyDescent="0.3">
      <c r="A828" t="s">
        <v>2952</v>
      </c>
      <c r="B828">
        <v>453730</v>
      </c>
      <c r="C828" t="s">
        <v>525</v>
      </c>
      <c r="D828" t="s">
        <v>534</v>
      </c>
      <c r="E828" t="s">
        <v>984</v>
      </c>
      <c r="F828">
        <v>100</v>
      </c>
      <c r="H828">
        <v>100</v>
      </c>
      <c r="I828">
        <v>100</v>
      </c>
    </row>
    <row r="829" spans="1:9" x14ac:dyDescent="0.3">
      <c r="A829" t="s">
        <v>1789</v>
      </c>
      <c r="B829">
        <v>192964</v>
      </c>
      <c r="C829" t="s">
        <v>732</v>
      </c>
      <c r="D829" t="s">
        <v>733</v>
      </c>
      <c r="E829" t="s">
        <v>984</v>
      </c>
      <c r="F829">
        <v>100</v>
      </c>
      <c r="H829">
        <v>100</v>
      </c>
      <c r="I829">
        <v>100</v>
      </c>
    </row>
    <row r="830" spans="1:9" x14ac:dyDescent="0.3">
      <c r="A830" t="s">
        <v>1899</v>
      </c>
      <c r="B830">
        <v>47482</v>
      </c>
      <c r="C830" t="s">
        <v>732</v>
      </c>
      <c r="D830" t="s">
        <v>734</v>
      </c>
      <c r="E830" t="s">
        <v>984</v>
      </c>
      <c r="F830">
        <v>100</v>
      </c>
      <c r="H830">
        <v>100</v>
      </c>
      <c r="I830">
        <v>100</v>
      </c>
    </row>
    <row r="831" spans="1:9" x14ac:dyDescent="0.3">
      <c r="A831" t="s">
        <v>1911</v>
      </c>
      <c r="B831">
        <v>25029</v>
      </c>
      <c r="C831" t="s">
        <v>732</v>
      </c>
      <c r="D831" t="s">
        <v>735</v>
      </c>
      <c r="E831" t="s">
        <v>984</v>
      </c>
      <c r="F831">
        <v>100</v>
      </c>
      <c r="H831">
        <v>100</v>
      </c>
      <c r="I831">
        <v>100</v>
      </c>
    </row>
    <row r="832" spans="1:9" x14ac:dyDescent="0.3">
      <c r="A832" t="s">
        <v>2180</v>
      </c>
      <c r="B832">
        <v>177702</v>
      </c>
      <c r="C832" t="s">
        <v>732</v>
      </c>
      <c r="D832" t="s">
        <v>736</v>
      </c>
      <c r="E832" t="s">
        <v>984</v>
      </c>
      <c r="F832">
        <v>100</v>
      </c>
      <c r="H832">
        <v>100</v>
      </c>
      <c r="I832">
        <v>100</v>
      </c>
    </row>
    <row r="833" spans="1:9" x14ac:dyDescent="0.3">
      <c r="A833" t="s">
        <v>2593</v>
      </c>
      <c r="B833">
        <v>10909</v>
      </c>
      <c r="C833" t="s">
        <v>732</v>
      </c>
      <c r="D833" t="s">
        <v>737</v>
      </c>
      <c r="E833" t="s">
        <v>984</v>
      </c>
      <c r="F833">
        <v>100</v>
      </c>
      <c r="H833">
        <v>100</v>
      </c>
      <c r="I833">
        <v>100</v>
      </c>
    </row>
    <row r="834" spans="1:9" x14ac:dyDescent="0.3">
      <c r="A834" t="s">
        <v>2762</v>
      </c>
      <c r="B834">
        <v>39242</v>
      </c>
      <c r="C834" t="s">
        <v>732</v>
      </c>
      <c r="D834" t="s">
        <v>738</v>
      </c>
      <c r="E834" t="s">
        <v>984</v>
      </c>
      <c r="F834">
        <v>100</v>
      </c>
      <c r="H834">
        <v>100</v>
      </c>
      <c r="I834">
        <v>100</v>
      </c>
    </row>
    <row r="835" spans="1:9" x14ac:dyDescent="0.3">
      <c r="A835" t="s">
        <v>2816</v>
      </c>
      <c r="B835">
        <v>97818</v>
      </c>
      <c r="C835" t="s">
        <v>732</v>
      </c>
      <c r="D835" t="s">
        <v>739</v>
      </c>
      <c r="E835" t="s">
        <v>984</v>
      </c>
      <c r="F835">
        <v>100</v>
      </c>
      <c r="H835">
        <v>100</v>
      </c>
      <c r="I835">
        <v>100</v>
      </c>
    </row>
    <row r="836" spans="1:9" x14ac:dyDescent="0.3">
      <c r="A836" t="s">
        <v>2842</v>
      </c>
      <c r="B836">
        <v>120627</v>
      </c>
      <c r="C836" t="s">
        <v>732</v>
      </c>
      <c r="D836" t="s">
        <v>740</v>
      </c>
      <c r="E836" t="s">
        <v>984</v>
      </c>
      <c r="F836">
        <v>100</v>
      </c>
      <c r="H836">
        <v>100</v>
      </c>
      <c r="I836">
        <v>100</v>
      </c>
    </row>
    <row r="837" spans="1:9" x14ac:dyDescent="0.3">
      <c r="A837" t="s">
        <v>2792</v>
      </c>
      <c r="B837">
        <v>147416</v>
      </c>
      <c r="C837" t="s">
        <v>732</v>
      </c>
      <c r="D837" t="s">
        <v>741</v>
      </c>
      <c r="E837" t="s">
        <v>984</v>
      </c>
      <c r="F837">
        <v>100</v>
      </c>
      <c r="H837">
        <v>100</v>
      </c>
      <c r="I837">
        <v>100</v>
      </c>
    </row>
    <row r="838" spans="1:9" x14ac:dyDescent="0.3">
      <c r="A838" t="s">
        <v>2965</v>
      </c>
      <c r="B838">
        <v>54478</v>
      </c>
      <c r="C838" t="s">
        <v>732</v>
      </c>
      <c r="D838" t="s">
        <v>742</v>
      </c>
      <c r="E838" t="s">
        <v>984</v>
      </c>
      <c r="F838">
        <v>100</v>
      </c>
      <c r="H838">
        <v>100</v>
      </c>
      <c r="I838">
        <v>100</v>
      </c>
    </row>
    <row r="839" spans="1:9" x14ac:dyDescent="0.3">
      <c r="A839" t="s">
        <v>3222</v>
      </c>
      <c r="B839">
        <v>62622</v>
      </c>
      <c r="C839" t="s">
        <v>732</v>
      </c>
      <c r="D839" t="s">
        <v>743</v>
      </c>
      <c r="E839" t="s">
        <v>984</v>
      </c>
      <c r="F839">
        <v>100</v>
      </c>
      <c r="H839">
        <v>100</v>
      </c>
      <c r="I839">
        <v>100</v>
      </c>
    </row>
    <row r="840" spans="1:9" x14ac:dyDescent="0.3">
      <c r="A840" t="s">
        <v>3401</v>
      </c>
      <c r="B840">
        <v>26613</v>
      </c>
      <c r="C840" t="s">
        <v>732</v>
      </c>
      <c r="D840" t="s">
        <v>744</v>
      </c>
      <c r="E840" t="s">
        <v>984</v>
      </c>
      <c r="F840">
        <v>100</v>
      </c>
      <c r="H840">
        <v>100</v>
      </c>
      <c r="I840">
        <v>100</v>
      </c>
    </row>
    <row r="841" spans="1:9" x14ac:dyDescent="0.3">
      <c r="A841" t="s">
        <v>3465</v>
      </c>
      <c r="B841">
        <v>45283</v>
      </c>
      <c r="C841" t="s">
        <v>732</v>
      </c>
      <c r="D841" t="s">
        <v>745</v>
      </c>
      <c r="E841" t="s">
        <v>984</v>
      </c>
      <c r="F841">
        <v>100</v>
      </c>
      <c r="H841">
        <v>100</v>
      </c>
      <c r="I841">
        <v>100</v>
      </c>
    </row>
    <row r="842" spans="1:9" x14ac:dyDescent="0.3">
      <c r="A842" t="s">
        <v>1270</v>
      </c>
      <c r="B842">
        <v>19005</v>
      </c>
      <c r="C842" t="s">
        <v>752</v>
      </c>
      <c r="D842" t="s">
        <v>753</v>
      </c>
      <c r="E842" t="s">
        <v>984</v>
      </c>
      <c r="F842">
        <v>100</v>
      </c>
      <c r="H842">
        <v>100</v>
      </c>
      <c r="I842">
        <v>100</v>
      </c>
    </row>
    <row r="843" spans="1:9" x14ac:dyDescent="0.3">
      <c r="A843" t="s">
        <v>1556</v>
      </c>
      <c r="B843">
        <v>32477</v>
      </c>
      <c r="C843" t="s">
        <v>752</v>
      </c>
      <c r="D843" t="s">
        <v>754</v>
      </c>
      <c r="E843" t="s">
        <v>984</v>
      </c>
      <c r="F843">
        <v>100</v>
      </c>
      <c r="H843">
        <v>100</v>
      </c>
      <c r="I843">
        <v>100</v>
      </c>
    </row>
    <row r="844" spans="1:9" x14ac:dyDescent="0.3">
      <c r="A844" t="s">
        <v>1941</v>
      </c>
      <c r="B844">
        <v>20676</v>
      </c>
      <c r="C844" t="s">
        <v>752</v>
      </c>
      <c r="D844" t="s">
        <v>755</v>
      </c>
      <c r="E844" t="s">
        <v>984</v>
      </c>
      <c r="F844">
        <v>100</v>
      </c>
      <c r="H844">
        <v>100</v>
      </c>
      <c r="I844">
        <v>100</v>
      </c>
    </row>
    <row r="845" spans="1:9" x14ac:dyDescent="0.3">
      <c r="A845" t="s">
        <v>2248</v>
      </c>
      <c r="B845">
        <v>21396</v>
      </c>
      <c r="C845" t="s">
        <v>752</v>
      </c>
      <c r="D845" t="s">
        <v>756</v>
      </c>
      <c r="E845" t="s">
        <v>984</v>
      </c>
      <c r="F845">
        <v>100</v>
      </c>
      <c r="H845">
        <v>100</v>
      </c>
      <c r="I845">
        <v>100</v>
      </c>
    </row>
    <row r="846" spans="1:9" x14ac:dyDescent="0.3">
      <c r="A846" t="s">
        <v>2365</v>
      </c>
      <c r="B846">
        <v>10884</v>
      </c>
      <c r="C846" t="s">
        <v>752</v>
      </c>
      <c r="D846" t="s">
        <v>757</v>
      </c>
      <c r="E846" t="s">
        <v>984</v>
      </c>
      <c r="F846">
        <v>100</v>
      </c>
      <c r="H846">
        <v>100</v>
      </c>
      <c r="I846">
        <v>100</v>
      </c>
    </row>
    <row r="847" spans="1:9" x14ac:dyDescent="0.3">
      <c r="A847" t="s">
        <v>2706</v>
      </c>
      <c r="B847">
        <v>12910</v>
      </c>
      <c r="C847" t="s">
        <v>752</v>
      </c>
      <c r="D847" t="s">
        <v>758</v>
      </c>
      <c r="E847" t="s">
        <v>984</v>
      </c>
      <c r="F847">
        <v>100</v>
      </c>
      <c r="H847">
        <v>100</v>
      </c>
      <c r="I847">
        <v>100</v>
      </c>
    </row>
    <row r="848" spans="1:9" x14ac:dyDescent="0.3">
      <c r="A848" t="s">
        <v>3068</v>
      </c>
      <c r="B848">
        <v>36695</v>
      </c>
      <c r="C848" t="s">
        <v>752</v>
      </c>
      <c r="D848" t="s">
        <v>759</v>
      </c>
      <c r="E848" t="s">
        <v>984</v>
      </c>
      <c r="F848">
        <v>100</v>
      </c>
      <c r="H848">
        <v>100</v>
      </c>
      <c r="I848">
        <v>100</v>
      </c>
    </row>
    <row r="849" spans="1:9" x14ac:dyDescent="0.3">
      <c r="A849" t="s">
        <v>1415</v>
      </c>
      <c r="B849">
        <v>11558</v>
      </c>
      <c r="C849" t="s">
        <v>760</v>
      </c>
      <c r="D849" t="s">
        <v>761</v>
      </c>
      <c r="E849" t="s">
        <v>984</v>
      </c>
      <c r="F849">
        <v>100</v>
      </c>
      <c r="H849">
        <v>100</v>
      </c>
      <c r="I849">
        <v>100</v>
      </c>
    </row>
    <row r="850" spans="1:9" x14ac:dyDescent="0.3">
      <c r="A850" t="s">
        <v>1796</v>
      </c>
      <c r="B850">
        <v>60948</v>
      </c>
      <c r="C850" t="s">
        <v>760</v>
      </c>
      <c r="D850" t="s">
        <v>762</v>
      </c>
      <c r="E850" t="s">
        <v>984</v>
      </c>
      <c r="F850">
        <v>100</v>
      </c>
      <c r="H850">
        <v>100</v>
      </c>
      <c r="I850">
        <v>100</v>
      </c>
    </row>
    <row r="851" spans="1:9" x14ac:dyDescent="0.3">
      <c r="A851" t="s">
        <v>1423</v>
      </c>
      <c r="B851">
        <v>11495</v>
      </c>
      <c r="C851" t="s">
        <v>760</v>
      </c>
      <c r="D851" t="s">
        <v>763</v>
      </c>
      <c r="E851" t="s">
        <v>984</v>
      </c>
      <c r="F851">
        <v>100</v>
      </c>
      <c r="H851">
        <v>100</v>
      </c>
      <c r="I851">
        <v>100</v>
      </c>
    </row>
    <row r="852" spans="1:9" x14ac:dyDescent="0.3">
      <c r="A852" t="s">
        <v>1111</v>
      </c>
      <c r="B852">
        <v>25642</v>
      </c>
      <c r="C852" t="s">
        <v>760</v>
      </c>
      <c r="D852" t="s">
        <v>764</v>
      </c>
      <c r="E852" t="s">
        <v>984</v>
      </c>
      <c r="F852">
        <v>100</v>
      </c>
      <c r="H852">
        <v>100</v>
      </c>
      <c r="I852">
        <v>100</v>
      </c>
    </row>
    <row r="853" spans="1:9" x14ac:dyDescent="0.3">
      <c r="A853" t="s">
        <v>2921</v>
      </c>
      <c r="B853">
        <v>236793</v>
      </c>
      <c r="C853" t="s">
        <v>760</v>
      </c>
      <c r="D853" t="s">
        <v>25</v>
      </c>
      <c r="E853" t="s">
        <v>984</v>
      </c>
      <c r="F853">
        <v>100</v>
      </c>
      <c r="H853">
        <v>100</v>
      </c>
      <c r="I853">
        <v>100</v>
      </c>
    </row>
    <row r="854" spans="1:9" x14ac:dyDescent="0.3">
      <c r="A854" t="s">
        <v>3414</v>
      </c>
      <c r="B854">
        <v>18983</v>
      </c>
      <c r="C854" t="s">
        <v>760</v>
      </c>
      <c r="D854" t="s">
        <v>765</v>
      </c>
      <c r="E854" t="s">
        <v>984</v>
      </c>
      <c r="F854">
        <v>100</v>
      </c>
      <c r="H854">
        <v>100</v>
      </c>
      <c r="I854">
        <v>100</v>
      </c>
    </row>
    <row r="855" spans="1:9" x14ac:dyDescent="0.3">
      <c r="A855" t="s">
        <v>1340</v>
      </c>
      <c r="B855">
        <v>21258</v>
      </c>
      <c r="C855" t="s">
        <v>766</v>
      </c>
      <c r="D855" t="s">
        <v>767</v>
      </c>
      <c r="E855" t="s">
        <v>984</v>
      </c>
      <c r="F855">
        <v>100</v>
      </c>
      <c r="H855">
        <v>100</v>
      </c>
      <c r="I855">
        <v>100</v>
      </c>
    </row>
    <row r="856" spans="1:9" x14ac:dyDescent="0.3">
      <c r="A856" t="s">
        <v>1579</v>
      </c>
      <c r="B856">
        <v>20969</v>
      </c>
      <c r="C856" t="s">
        <v>766</v>
      </c>
      <c r="D856" t="s">
        <v>769</v>
      </c>
      <c r="E856" t="s">
        <v>984</v>
      </c>
      <c r="F856">
        <v>100</v>
      </c>
      <c r="H856">
        <v>100</v>
      </c>
      <c r="I856">
        <v>100</v>
      </c>
    </row>
    <row r="857" spans="1:9" x14ac:dyDescent="0.3">
      <c r="A857" t="s">
        <v>1420</v>
      </c>
      <c r="B857">
        <v>8211</v>
      </c>
      <c r="C857" t="s">
        <v>766</v>
      </c>
      <c r="D857" t="s">
        <v>770</v>
      </c>
      <c r="E857" t="s">
        <v>984</v>
      </c>
      <c r="F857">
        <v>100</v>
      </c>
      <c r="H857">
        <v>100</v>
      </c>
      <c r="I857">
        <v>100</v>
      </c>
    </row>
    <row r="858" spans="1:9" x14ac:dyDescent="0.3">
      <c r="A858" t="s">
        <v>2288</v>
      </c>
      <c r="B858">
        <v>8425</v>
      </c>
      <c r="C858" t="s">
        <v>766</v>
      </c>
      <c r="D858" t="s">
        <v>775</v>
      </c>
      <c r="E858" t="s">
        <v>984</v>
      </c>
      <c r="F858">
        <v>100</v>
      </c>
      <c r="H858">
        <v>100</v>
      </c>
      <c r="I858">
        <v>100</v>
      </c>
    </row>
    <row r="859" spans="1:9" x14ac:dyDescent="0.3">
      <c r="A859" t="s">
        <v>2329</v>
      </c>
      <c r="B859">
        <v>12617</v>
      </c>
      <c r="C859" t="s">
        <v>766</v>
      </c>
      <c r="D859" t="s">
        <v>776</v>
      </c>
      <c r="E859" t="s">
        <v>984</v>
      </c>
      <c r="F859">
        <v>100</v>
      </c>
      <c r="H859">
        <v>100</v>
      </c>
      <c r="I859">
        <v>100</v>
      </c>
    </row>
    <row r="860" spans="1:9" x14ac:dyDescent="0.3">
      <c r="A860" t="s">
        <v>2859</v>
      </c>
      <c r="B860">
        <v>13221</v>
      </c>
      <c r="C860" t="s">
        <v>766</v>
      </c>
      <c r="D860" t="s">
        <v>782</v>
      </c>
      <c r="E860" t="s">
        <v>984</v>
      </c>
      <c r="F860">
        <v>100</v>
      </c>
      <c r="H860">
        <v>100</v>
      </c>
      <c r="I860">
        <v>100</v>
      </c>
    </row>
    <row r="861" spans="1:9" x14ac:dyDescent="0.3">
      <c r="A861" t="s">
        <v>1950</v>
      </c>
      <c r="B861">
        <v>6847</v>
      </c>
      <c r="C861" t="s">
        <v>793</v>
      </c>
      <c r="D861" t="s">
        <v>797</v>
      </c>
      <c r="E861" t="s">
        <v>984</v>
      </c>
      <c r="F861">
        <v>100</v>
      </c>
      <c r="H861">
        <v>100</v>
      </c>
      <c r="I861">
        <v>100</v>
      </c>
    </row>
    <row r="862" spans="1:9" x14ac:dyDescent="0.3">
      <c r="A862" t="s">
        <v>2314</v>
      </c>
      <c r="B862">
        <v>14952</v>
      </c>
      <c r="C862" t="s">
        <v>793</v>
      </c>
      <c r="D862" t="s">
        <v>799</v>
      </c>
      <c r="E862" t="s">
        <v>984</v>
      </c>
      <c r="F862">
        <v>100</v>
      </c>
      <c r="H862">
        <v>100</v>
      </c>
      <c r="I862">
        <v>100</v>
      </c>
    </row>
    <row r="863" spans="1:9" x14ac:dyDescent="0.3">
      <c r="A863" t="s">
        <v>1226</v>
      </c>
      <c r="B863">
        <v>8446</v>
      </c>
      <c r="C863" t="s">
        <v>793</v>
      </c>
      <c r="D863" t="s">
        <v>802</v>
      </c>
      <c r="E863" t="s">
        <v>984</v>
      </c>
      <c r="F863">
        <v>100</v>
      </c>
      <c r="H863">
        <v>100</v>
      </c>
      <c r="I863">
        <v>100</v>
      </c>
    </row>
    <row r="864" spans="1:9" x14ac:dyDescent="0.3">
      <c r="A864" t="s">
        <v>2511</v>
      </c>
      <c r="B864">
        <v>12903</v>
      </c>
      <c r="C864" t="s">
        <v>793</v>
      </c>
      <c r="D864" t="s">
        <v>803</v>
      </c>
      <c r="E864" t="s">
        <v>984</v>
      </c>
      <c r="F864">
        <v>100</v>
      </c>
      <c r="H864">
        <v>100</v>
      </c>
      <c r="I864">
        <v>100</v>
      </c>
    </row>
    <row r="865" spans="1:9" x14ac:dyDescent="0.3">
      <c r="A865" t="s">
        <v>3069</v>
      </c>
      <c r="B865">
        <v>152056</v>
      </c>
      <c r="C865" t="s">
        <v>793</v>
      </c>
      <c r="D865" t="s">
        <v>25</v>
      </c>
      <c r="E865" t="s">
        <v>984</v>
      </c>
      <c r="F865">
        <v>100</v>
      </c>
      <c r="H865">
        <v>100</v>
      </c>
      <c r="I865">
        <v>100</v>
      </c>
    </row>
    <row r="866" spans="1:9" x14ac:dyDescent="0.3">
      <c r="A866" t="s">
        <v>1471</v>
      </c>
      <c r="B866">
        <v>49340</v>
      </c>
      <c r="C866" t="s">
        <v>805</v>
      </c>
      <c r="D866" t="s">
        <v>808</v>
      </c>
      <c r="E866" t="s">
        <v>984</v>
      </c>
      <c r="F866">
        <v>100</v>
      </c>
      <c r="H866">
        <v>100</v>
      </c>
      <c r="I866">
        <v>100</v>
      </c>
    </row>
    <row r="867" spans="1:9" x14ac:dyDescent="0.3">
      <c r="A867" t="s">
        <v>2177</v>
      </c>
      <c r="B867">
        <v>30741</v>
      </c>
      <c r="C867" t="s">
        <v>805</v>
      </c>
      <c r="D867" t="s">
        <v>810</v>
      </c>
      <c r="E867" t="s">
        <v>984</v>
      </c>
      <c r="F867">
        <v>100</v>
      </c>
      <c r="H867">
        <v>100</v>
      </c>
      <c r="I867">
        <v>100</v>
      </c>
    </row>
    <row r="868" spans="1:9" x14ac:dyDescent="0.3">
      <c r="A868" t="s">
        <v>2562</v>
      </c>
      <c r="B868">
        <v>13339</v>
      </c>
      <c r="C868" t="s">
        <v>805</v>
      </c>
      <c r="D868" t="s">
        <v>813</v>
      </c>
      <c r="E868" t="s">
        <v>984</v>
      </c>
      <c r="F868">
        <v>100</v>
      </c>
      <c r="H868">
        <v>100</v>
      </c>
      <c r="I868">
        <v>100</v>
      </c>
    </row>
    <row r="869" spans="1:9" x14ac:dyDescent="0.3">
      <c r="A869" t="s">
        <v>2600</v>
      </c>
      <c r="B869">
        <v>24483</v>
      </c>
      <c r="C869" t="s">
        <v>805</v>
      </c>
      <c r="D869" t="s">
        <v>815</v>
      </c>
      <c r="E869" t="s">
        <v>984</v>
      </c>
      <c r="F869">
        <v>100</v>
      </c>
      <c r="H869">
        <v>100</v>
      </c>
      <c r="I869">
        <v>100</v>
      </c>
    </row>
    <row r="870" spans="1:9" x14ac:dyDescent="0.3">
      <c r="A870" t="s">
        <v>3315</v>
      </c>
      <c r="B870">
        <v>6894</v>
      </c>
      <c r="C870" t="s">
        <v>805</v>
      </c>
      <c r="D870" t="s">
        <v>821</v>
      </c>
      <c r="E870" t="s">
        <v>984</v>
      </c>
      <c r="F870">
        <v>100</v>
      </c>
      <c r="H870">
        <v>100</v>
      </c>
      <c r="I870">
        <v>100</v>
      </c>
    </row>
    <row r="871" spans="1:9" x14ac:dyDescent="0.3">
      <c r="A871" t="s">
        <v>1609</v>
      </c>
      <c r="B871">
        <v>18928</v>
      </c>
      <c r="C871" t="s">
        <v>822</v>
      </c>
      <c r="D871" t="s">
        <v>242</v>
      </c>
      <c r="E871" t="s">
        <v>984</v>
      </c>
      <c r="F871">
        <v>100</v>
      </c>
      <c r="H871">
        <v>100</v>
      </c>
      <c r="I871">
        <v>100</v>
      </c>
    </row>
    <row r="872" spans="1:9" x14ac:dyDescent="0.3">
      <c r="A872" t="s">
        <v>1858</v>
      </c>
      <c r="B872">
        <v>100641</v>
      </c>
      <c r="C872" t="s">
        <v>822</v>
      </c>
      <c r="D872" t="s">
        <v>828</v>
      </c>
      <c r="E872" t="s">
        <v>984</v>
      </c>
      <c r="F872">
        <v>100</v>
      </c>
      <c r="H872">
        <v>100</v>
      </c>
      <c r="I872">
        <v>100</v>
      </c>
    </row>
    <row r="873" spans="1:9" x14ac:dyDescent="0.3">
      <c r="A873" t="s">
        <v>1147</v>
      </c>
      <c r="B873">
        <v>333518</v>
      </c>
      <c r="C873" t="s">
        <v>822</v>
      </c>
      <c r="D873" t="s">
        <v>831</v>
      </c>
      <c r="E873" t="s">
        <v>984</v>
      </c>
      <c r="F873">
        <v>100</v>
      </c>
      <c r="H873">
        <v>100</v>
      </c>
      <c r="I873">
        <v>100</v>
      </c>
    </row>
    <row r="874" spans="1:9" x14ac:dyDescent="0.3">
      <c r="A874" t="s">
        <v>3450</v>
      </c>
      <c r="B874">
        <v>8693</v>
      </c>
      <c r="C874" t="s">
        <v>822</v>
      </c>
      <c r="D874" t="s">
        <v>838</v>
      </c>
      <c r="E874" t="s">
        <v>984</v>
      </c>
      <c r="F874">
        <v>100</v>
      </c>
      <c r="H874">
        <v>100</v>
      </c>
      <c r="I874">
        <v>100</v>
      </c>
    </row>
    <row r="875" spans="1:9" x14ac:dyDescent="0.3">
      <c r="A875" t="s">
        <v>1883</v>
      </c>
      <c r="B875">
        <v>4711</v>
      </c>
      <c r="C875" t="s">
        <v>860</v>
      </c>
      <c r="D875" t="s">
        <v>863</v>
      </c>
      <c r="E875" t="s">
        <v>984</v>
      </c>
      <c r="F875">
        <v>100</v>
      </c>
      <c r="H875">
        <v>100</v>
      </c>
      <c r="I875">
        <v>100</v>
      </c>
    </row>
    <row r="876" spans="1:9" x14ac:dyDescent="0.3">
      <c r="A876" t="s">
        <v>2000</v>
      </c>
      <c r="B876">
        <v>16832</v>
      </c>
      <c r="C876" t="s">
        <v>860</v>
      </c>
      <c r="D876" t="s">
        <v>864</v>
      </c>
      <c r="E876" t="s">
        <v>984</v>
      </c>
      <c r="F876">
        <v>100</v>
      </c>
      <c r="H876">
        <v>100</v>
      </c>
      <c r="I876">
        <v>100</v>
      </c>
    </row>
    <row r="877" spans="1:9" x14ac:dyDescent="0.3">
      <c r="A877" t="s">
        <v>3138</v>
      </c>
      <c r="B877">
        <v>5523</v>
      </c>
      <c r="C877" t="s">
        <v>860</v>
      </c>
      <c r="D877" t="s">
        <v>867</v>
      </c>
      <c r="E877" t="s">
        <v>984</v>
      </c>
      <c r="F877">
        <v>100</v>
      </c>
      <c r="H877">
        <v>100</v>
      </c>
      <c r="I877">
        <v>100</v>
      </c>
    </row>
    <row r="878" spans="1:9" x14ac:dyDescent="0.3">
      <c r="A878" t="s">
        <v>1334</v>
      </c>
      <c r="B878">
        <v>4808</v>
      </c>
      <c r="C878" t="s">
        <v>876</v>
      </c>
      <c r="D878" t="s">
        <v>877</v>
      </c>
      <c r="E878" t="s">
        <v>984</v>
      </c>
      <c r="F878">
        <v>100</v>
      </c>
      <c r="H878">
        <v>100</v>
      </c>
      <c r="I878">
        <v>100</v>
      </c>
    </row>
    <row r="879" spans="1:9" x14ac:dyDescent="0.3">
      <c r="A879" t="s">
        <v>1409</v>
      </c>
      <c r="B879">
        <v>8738</v>
      </c>
      <c r="C879" t="s">
        <v>876</v>
      </c>
      <c r="D879" t="s">
        <v>215</v>
      </c>
      <c r="E879" t="s">
        <v>984</v>
      </c>
      <c r="F879">
        <v>100</v>
      </c>
      <c r="H879">
        <v>100</v>
      </c>
      <c r="I879">
        <v>100</v>
      </c>
    </row>
    <row r="880" spans="1:9" x14ac:dyDescent="0.3">
      <c r="A880" t="s">
        <v>1963</v>
      </c>
      <c r="B880">
        <v>2704</v>
      </c>
      <c r="C880" t="s">
        <v>876</v>
      </c>
      <c r="D880" t="s">
        <v>879</v>
      </c>
      <c r="E880" t="s">
        <v>984</v>
      </c>
      <c r="F880">
        <v>100</v>
      </c>
      <c r="H880">
        <v>100</v>
      </c>
      <c r="I880">
        <v>100</v>
      </c>
    </row>
    <row r="881" spans="1:9" x14ac:dyDescent="0.3">
      <c r="A881" t="s">
        <v>2279</v>
      </c>
      <c r="B881">
        <v>3246</v>
      </c>
      <c r="C881" t="s">
        <v>876</v>
      </c>
      <c r="D881" t="s">
        <v>881</v>
      </c>
      <c r="E881" t="s">
        <v>984</v>
      </c>
      <c r="F881">
        <v>100</v>
      </c>
      <c r="H881">
        <v>100</v>
      </c>
      <c r="I881">
        <v>100</v>
      </c>
    </row>
    <row r="882" spans="1:9" x14ac:dyDescent="0.3">
      <c r="A882" t="s">
        <v>2704</v>
      </c>
      <c r="B882">
        <v>12183</v>
      </c>
      <c r="C882" t="s">
        <v>876</v>
      </c>
      <c r="D882" t="s">
        <v>886</v>
      </c>
      <c r="E882" t="s">
        <v>984</v>
      </c>
      <c r="F882">
        <v>100</v>
      </c>
      <c r="H882">
        <v>100</v>
      </c>
      <c r="I882">
        <v>100</v>
      </c>
    </row>
    <row r="883" spans="1:9" x14ac:dyDescent="0.3">
      <c r="A883" t="s">
        <v>3232</v>
      </c>
      <c r="B883">
        <v>390318</v>
      </c>
      <c r="C883" t="s">
        <v>876</v>
      </c>
      <c r="D883" t="s">
        <v>25</v>
      </c>
      <c r="E883" t="s">
        <v>984</v>
      </c>
      <c r="F883">
        <v>100</v>
      </c>
      <c r="H883">
        <v>100</v>
      </c>
      <c r="I883">
        <v>100</v>
      </c>
    </row>
    <row r="884" spans="1:9" x14ac:dyDescent="0.3">
      <c r="A884" t="s">
        <v>3259</v>
      </c>
      <c r="B884">
        <v>25499</v>
      </c>
      <c r="C884" t="s">
        <v>876</v>
      </c>
      <c r="D884" t="s">
        <v>888</v>
      </c>
      <c r="E884" t="s">
        <v>984</v>
      </c>
      <c r="F884">
        <v>100</v>
      </c>
      <c r="H884">
        <v>100</v>
      </c>
      <c r="I884">
        <v>100</v>
      </c>
    </row>
    <row r="885" spans="1:9" x14ac:dyDescent="0.3">
      <c r="A885" t="s">
        <v>2120</v>
      </c>
      <c r="B885">
        <v>206829</v>
      </c>
      <c r="C885" t="s">
        <v>892</v>
      </c>
      <c r="D885" t="s">
        <v>893</v>
      </c>
      <c r="E885" t="s">
        <v>984</v>
      </c>
      <c r="F885">
        <v>100</v>
      </c>
      <c r="H885">
        <v>100</v>
      </c>
      <c r="I885">
        <v>100</v>
      </c>
    </row>
    <row r="886" spans="1:9" x14ac:dyDescent="0.3">
      <c r="A886" t="s">
        <v>2961</v>
      </c>
      <c r="B886">
        <v>290155</v>
      </c>
      <c r="C886" t="s">
        <v>892</v>
      </c>
      <c r="D886" t="s">
        <v>894</v>
      </c>
      <c r="E886" t="s">
        <v>984</v>
      </c>
      <c r="F886">
        <v>100</v>
      </c>
      <c r="H886">
        <v>100</v>
      </c>
      <c r="I886">
        <v>100</v>
      </c>
    </row>
    <row r="887" spans="1:9" x14ac:dyDescent="0.3">
      <c r="A887" t="s">
        <v>2114</v>
      </c>
      <c r="B887">
        <v>67038</v>
      </c>
      <c r="C887" t="s">
        <v>892</v>
      </c>
      <c r="D887" t="s">
        <v>895</v>
      </c>
      <c r="E887" t="s">
        <v>984</v>
      </c>
      <c r="F887">
        <v>100</v>
      </c>
      <c r="H887">
        <v>100</v>
      </c>
      <c r="I887">
        <v>100</v>
      </c>
    </row>
    <row r="888" spans="1:9" x14ac:dyDescent="0.3">
      <c r="A888" t="s">
        <v>2519</v>
      </c>
      <c r="B888">
        <v>137514</v>
      </c>
      <c r="C888" t="s">
        <v>892</v>
      </c>
      <c r="D888" t="s">
        <v>897</v>
      </c>
      <c r="E888" t="s">
        <v>984</v>
      </c>
      <c r="F888">
        <v>100</v>
      </c>
      <c r="H888">
        <v>100</v>
      </c>
      <c r="I888">
        <v>100</v>
      </c>
    </row>
    <row r="889" spans="1:9" x14ac:dyDescent="0.3">
      <c r="A889" t="s">
        <v>2821</v>
      </c>
      <c r="B889">
        <v>29549</v>
      </c>
      <c r="C889" t="s">
        <v>892</v>
      </c>
      <c r="D889" t="s">
        <v>899</v>
      </c>
      <c r="E889" t="s">
        <v>984</v>
      </c>
      <c r="F889">
        <v>100</v>
      </c>
      <c r="H889">
        <v>100</v>
      </c>
      <c r="I889">
        <v>100</v>
      </c>
    </row>
    <row r="890" spans="1:9" x14ac:dyDescent="0.3">
      <c r="A890" t="s">
        <v>2877</v>
      </c>
      <c r="B890">
        <v>30067</v>
      </c>
      <c r="C890" t="s">
        <v>892</v>
      </c>
      <c r="D890" t="s">
        <v>900</v>
      </c>
      <c r="E890" t="s">
        <v>984</v>
      </c>
      <c r="F890">
        <v>100</v>
      </c>
      <c r="H890">
        <v>100</v>
      </c>
      <c r="I890">
        <v>100</v>
      </c>
    </row>
    <row r="891" spans="1:9" x14ac:dyDescent="0.3">
      <c r="A891" t="s">
        <v>3134</v>
      </c>
      <c r="B891">
        <v>50766</v>
      </c>
      <c r="C891" t="s">
        <v>892</v>
      </c>
      <c r="D891" t="s">
        <v>901</v>
      </c>
      <c r="E891" t="s">
        <v>984</v>
      </c>
      <c r="F891">
        <v>100</v>
      </c>
      <c r="H891">
        <v>100</v>
      </c>
      <c r="I891">
        <v>100</v>
      </c>
    </row>
    <row r="892" spans="1:9" x14ac:dyDescent="0.3">
      <c r="A892" t="s">
        <v>3241</v>
      </c>
      <c r="B892">
        <v>215558</v>
      </c>
      <c r="C892" t="s">
        <v>892</v>
      </c>
      <c r="D892" t="s">
        <v>903</v>
      </c>
      <c r="E892" t="s">
        <v>984</v>
      </c>
      <c r="F892">
        <v>100</v>
      </c>
      <c r="H892">
        <v>100</v>
      </c>
      <c r="I892">
        <v>100</v>
      </c>
    </row>
    <row r="893" spans="1:9" x14ac:dyDescent="0.3">
      <c r="A893" t="s">
        <v>1388</v>
      </c>
      <c r="B893">
        <v>22126</v>
      </c>
      <c r="C893" t="s">
        <v>904</v>
      </c>
      <c r="D893" t="s">
        <v>905</v>
      </c>
      <c r="E893" t="s">
        <v>984</v>
      </c>
      <c r="F893">
        <v>100</v>
      </c>
      <c r="H893">
        <v>100</v>
      </c>
      <c r="I893">
        <v>100</v>
      </c>
    </row>
    <row r="894" spans="1:9" x14ac:dyDescent="0.3">
      <c r="A894" t="s">
        <v>3060</v>
      </c>
      <c r="B894">
        <v>32600</v>
      </c>
      <c r="C894" t="s">
        <v>904</v>
      </c>
      <c r="D894" t="s">
        <v>910</v>
      </c>
      <c r="E894" t="s">
        <v>984</v>
      </c>
      <c r="F894">
        <v>100</v>
      </c>
      <c r="H894">
        <v>100</v>
      </c>
      <c r="I894">
        <v>100</v>
      </c>
    </row>
    <row r="895" spans="1:9" x14ac:dyDescent="0.3">
      <c r="A895" t="s">
        <v>3277</v>
      </c>
      <c r="B895">
        <v>6533</v>
      </c>
      <c r="C895" t="s">
        <v>904</v>
      </c>
      <c r="D895" t="s">
        <v>911</v>
      </c>
      <c r="E895" t="s">
        <v>984</v>
      </c>
      <c r="F895">
        <v>100</v>
      </c>
      <c r="H895">
        <v>100</v>
      </c>
      <c r="I895">
        <v>100</v>
      </c>
    </row>
    <row r="896" spans="1:9" x14ac:dyDescent="0.3">
      <c r="A896" t="s">
        <v>3488</v>
      </c>
      <c r="B896">
        <v>8336</v>
      </c>
      <c r="C896" t="s">
        <v>904</v>
      </c>
      <c r="D896" t="s">
        <v>689</v>
      </c>
      <c r="E896" t="s">
        <v>984</v>
      </c>
      <c r="F896">
        <v>100</v>
      </c>
      <c r="H896">
        <v>100</v>
      </c>
      <c r="I896">
        <v>100</v>
      </c>
    </row>
    <row r="897" spans="1:9" x14ac:dyDescent="0.3">
      <c r="A897" t="s">
        <v>1306</v>
      </c>
      <c r="B897">
        <v>129290</v>
      </c>
      <c r="C897" t="s">
        <v>914</v>
      </c>
      <c r="D897" t="s">
        <v>915</v>
      </c>
      <c r="E897" t="s">
        <v>984</v>
      </c>
      <c r="F897">
        <v>100</v>
      </c>
      <c r="H897">
        <v>100</v>
      </c>
      <c r="I897">
        <v>100</v>
      </c>
    </row>
    <row r="898" spans="1:9" x14ac:dyDescent="0.3">
      <c r="A898" t="s">
        <v>1517</v>
      </c>
      <c r="B898">
        <v>30911</v>
      </c>
      <c r="C898" t="s">
        <v>914</v>
      </c>
      <c r="D898" t="s">
        <v>917</v>
      </c>
      <c r="E898" t="s">
        <v>984</v>
      </c>
      <c r="F898">
        <v>100</v>
      </c>
      <c r="H898">
        <v>100</v>
      </c>
      <c r="I898">
        <v>100</v>
      </c>
    </row>
    <row r="899" spans="1:9" x14ac:dyDescent="0.3">
      <c r="A899" t="s">
        <v>1731</v>
      </c>
      <c r="B899">
        <v>23774</v>
      </c>
      <c r="C899" t="s">
        <v>914</v>
      </c>
      <c r="D899" t="s">
        <v>918</v>
      </c>
      <c r="E899" t="s">
        <v>984</v>
      </c>
      <c r="F899">
        <v>100</v>
      </c>
      <c r="H899">
        <v>100</v>
      </c>
      <c r="I899">
        <v>100</v>
      </c>
    </row>
    <row r="900" spans="1:9" x14ac:dyDescent="0.3">
      <c r="A900" t="s">
        <v>1474</v>
      </c>
      <c r="B900">
        <v>15227</v>
      </c>
      <c r="C900" t="s">
        <v>914</v>
      </c>
      <c r="D900" t="s">
        <v>919</v>
      </c>
      <c r="E900" t="s">
        <v>984</v>
      </c>
      <c r="F900">
        <v>100</v>
      </c>
      <c r="H900">
        <v>100</v>
      </c>
      <c r="I900">
        <v>100</v>
      </c>
    </row>
    <row r="901" spans="1:9" x14ac:dyDescent="0.3">
      <c r="A901" t="s">
        <v>2009</v>
      </c>
      <c r="B901">
        <v>13312</v>
      </c>
      <c r="C901" t="s">
        <v>914</v>
      </c>
      <c r="D901" t="s">
        <v>922</v>
      </c>
      <c r="E901" t="s">
        <v>984</v>
      </c>
      <c r="F901">
        <v>100</v>
      </c>
      <c r="H901">
        <v>100</v>
      </c>
      <c r="I901">
        <v>100</v>
      </c>
    </row>
    <row r="902" spans="1:9" x14ac:dyDescent="0.3">
      <c r="A902" t="s">
        <v>2423</v>
      </c>
      <c r="B902">
        <v>7667</v>
      </c>
      <c r="C902" t="s">
        <v>914</v>
      </c>
      <c r="D902" t="s">
        <v>923</v>
      </c>
      <c r="E902" t="s">
        <v>984</v>
      </c>
      <c r="F902">
        <v>100</v>
      </c>
      <c r="H902">
        <v>100</v>
      </c>
      <c r="I902">
        <v>100</v>
      </c>
    </row>
    <row r="903" spans="1:9" x14ac:dyDescent="0.3">
      <c r="A903" t="s">
        <v>2968</v>
      </c>
      <c r="B903">
        <v>335628</v>
      </c>
      <c r="C903" t="s">
        <v>914</v>
      </c>
      <c r="D903" t="s">
        <v>926</v>
      </c>
      <c r="E903" t="s">
        <v>984</v>
      </c>
      <c r="F903">
        <v>100</v>
      </c>
      <c r="H903">
        <v>100</v>
      </c>
      <c r="I903">
        <v>100</v>
      </c>
    </row>
    <row r="904" spans="1:9" x14ac:dyDescent="0.3">
      <c r="A904" t="s">
        <v>1034</v>
      </c>
      <c r="B904">
        <v>10434</v>
      </c>
      <c r="C904" t="s">
        <v>914</v>
      </c>
      <c r="D904" t="s">
        <v>927</v>
      </c>
      <c r="E904" t="s">
        <v>984</v>
      </c>
      <c r="F904">
        <v>100</v>
      </c>
      <c r="H904">
        <v>100</v>
      </c>
      <c r="I904">
        <v>100</v>
      </c>
    </row>
    <row r="905" spans="1:9" x14ac:dyDescent="0.3">
      <c r="A905" t="s">
        <v>3435</v>
      </c>
      <c r="B905">
        <v>27060</v>
      </c>
      <c r="C905" t="s">
        <v>914</v>
      </c>
      <c r="D905" t="s">
        <v>930</v>
      </c>
      <c r="E905" t="s">
        <v>984</v>
      </c>
      <c r="F905">
        <v>100</v>
      </c>
      <c r="H905">
        <v>100</v>
      </c>
      <c r="I905">
        <v>100</v>
      </c>
    </row>
    <row r="906" spans="1:9" x14ac:dyDescent="0.3">
      <c r="A906" t="s">
        <v>1698</v>
      </c>
      <c r="B906">
        <v>35181</v>
      </c>
      <c r="C906" t="s">
        <v>939</v>
      </c>
      <c r="D906" t="s">
        <v>940</v>
      </c>
      <c r="E906" t="s">
        <v>984</v>
      </c>
      <c r="F906">
        <v>100</v>
      </c>
      <c r="H906">
        <v>100</v>
      </c>
      <c r="I906">
        <v>100</v>
      </c>
    </row>
    <row r="907" spans="1:9" x14ac:dyDescent="0.3">
      <c r="A907" t="s">
        <v>2021</v>
      </c>
      <c r="B907">
        <v>34312</v>
      </c>
      <c r="C907" t="s">
        <v>939</v>
      </c>
      <c r="D907" t="s">
        <v>941</v>
      </c>
      <c r="E907" t="s">
        <v>984</v>
      </c>
      <c r="F907">
        <v>100</v>
      </c>
      <c r="H907">
        <v>100</v>
      </c>
      <c r="I907">
        <v>100</v>
      </c>
    </row>
    <row r="908" spans="1:9" x14ac:dyDescent="0.3">
      <c r="A908" t="s">
        <v>2537</v>
      </c>
      <c r="B908">
        <v>9664</v>
      </c>
      <c r="C908" t="s">
        <v>939</v>
      </c>
      <c r="D908" t="s">
        <v>942</v>
      </c>
      <c r="E908" t="s">
        <v>984</v>
      </c>
      <c r="F908">
        <v>100</v>
      </c>
      <c r="H908">
        <v>100</v>
      </c>
      <c r="I908">
        <v>100</v>
      </c>
    </row>
    <row r="909" spans="1:9" x14ac:dyDescent="0.3">
      <c r="A909" t="s">
        <v>3102</v>
      </c>
      <c r="B909">
        <v>19733</v>
      </c>
      <c r="C909" t="s">
        <v>939</v>
      </c>
      <c r="D909" t="s">
        <v>943</v>
      </c>
      <c r="E909" t="s">
        <v>984</v>
      </c>
      <c r="F909">
        <v>100</v>
      </c>
      <c r="H909">
        <v>100</v>
      </c>
      <c r="I909">
        <v>100</v>
      </c>
    </row>
    <row r="910" spans="1:9" x14ac:dyDescent="0.3">
      <c r="A910" t="s">
        <v>3407</v>
      </c>
      <c r="B910">
        <v>12024</v>
      </c>
      <c r="C910" t="s">
        <v>939</v>
      </c>
      <c r="D910" t="s">
        <v>784</v>
      </c>
      <c r="E910" t="s">
        <v>984</v>
      </c>
      <c r="F910">
        <v>100</v>
      </c>
      <c r="H910">
        <v>100</v>
      </c>
      <c r="I910">
        <v>100</v>
      </c>
    </row>
    <row r="911" spans="1:9" x14ac:dyDescent="0.3">
      <c r="A911" t="s">
        <v>3387</v>
      </c>
      <c r="B911">
        <v>264540</v>
      </c>
      <c r="C911" t="s">
        <v>939</v>
      </c>
      <c r="D911" t="s">
        <v>25</v>
      </c>
      <c r="E911" t="s">
        <v>984</v>
      </c>
      <c r="F911">
        <v>100</v>
      </c>
      <c r="H911">
        <v>100</v>
      </c>
      <c r="I911">
        <v>100</v>
      </c>
    </row>
    <row r="912" spans="1:9" x14ac:dyDescent="0.3">
      <c r="A912" t="s">
        <v>1785</v>
      </c>
      <c r="B912">
        <v>33892</v>
      </c>
      <c r="C912" t="s">
        <v>962</v>
      </c>
      <c r="D912" t="s">
        <v>964</v>
      </c>
      <c r="E912" t="s">
        <v>984</v>
      </c>
      <c r="F912">
        <v>100</v>
      </c>
      <c r="H912">
        <v>100</v>
      </c>
      <c r="I912">
        <v>100</v>
      </c>
    </row>
    <row r="913" spans="1:9" x14ac:dyDescent="0.3">
      <c r="A913" t="s">
        <v>1457</v>
      </c>
      <c r="B913">
        <v>4227</v>
      </c>
      <c r="C913" t="s">
        <v>962</v>
      </c>
      <c r="D913" t="s">
        <v>965</v>
      </c>
      <c r="E913" t="s">
        <v>984</v>
      </c>
      <c r="F913">
        <v>100</v>
      </c>
      <c r="H913">
        <v>100</v>
      </c>
      <c r="I913">
        <v>100</v>
      </c>
    </row>
    <row r="914" spans="1:9" x14ac:dyDescent="0.3">
      <c r="A914" t="s">
        <v>1594</v>
      </c>
      <c r="B914">
        <v>12109</v>
      </c>
      <c r="C914" t="s">
        <v>962</v>
      </c>
      <c r="D914" t="s">
        <v>966</v>
      </c>
      <c r="E914" t="s">
        <v>984</v>
      </c>
      <c r="F914">
        <v>100</v>
      </c>
      <c r="H914">
        <v>100</v>
      </c>
      <c r="I914">
        <v>100</v>
      </c>
    </row>
    <row r="915" spans="1:9" x14ac:dyDescent="0.3">
      <c r="A915" t="s">
        <v>2496</v>
      </c>
      <c r="B915">
        <v>10004</v>
      </c>
      <c r="C915" t="s">
        <v>962</v>
      </c>
      <c r="D915" t="s">
        <v>968</v>
      </c>
      <c r="E915" t="s">
        <v>984</v>
      </c>
      <c r="F915">
        <v>100</v>
      </c>
      <c r="H915">
        <v>100</v>
      </c>
      <c r="I915">
        <v>100</v>
      </c>
    </row>
    <row r="916" spans="1:9" x14ac:dyDescent="0.3">
      <c r="A916" t="s">
        <v>3140</v>
      </c>
      <c r="B916">
        <v>11966</v>
      </c>
      <c r="C916" t="s">
        <v>962</v>
      </c>
      <c r="D916" t="s">
        <v>969</v>
      </c>
      <c r="E916" t="s">
        <v>984</v>
      </c>
      <c r="F916">
        <v>100</v>
      </c>
      <c r="H916">
        <v>100</v>
      </c>
      <c r="I916">
        <v>100</v>
      </c>
    </row>
    <row r="917" spans="1:9" x14ac:dyDescent="0.3">
      <c r="A917" t="s">
        <v>1071</v>
      </c>
      <c r="B917">
        <v>14129</v>
      </c>
      <c r="C917" t="s">
        <v>962</v>
      </c>
      <c r="D917" t="s">
        <v>971</v>
      </c>
      <c r="E917" t="s">
        <v>984</v>
      </c>
      <c r="F917">
        <v>100</v>
      </c>
      <c r="H917">
        <v>100</v>
      </c>
      <c r="I917">
        <v>100</v>
      </c>
    </row>
    <row r="918" spans="1:9" x14ac:dyDescent="0.3">
      <c r="A918" t="s">
        <v>1382</v>
      </c>
      <c r="B918">
        <v>42720</v>
      </c>
      <c r="C918" t="s">
        <v>975</v>
      </c>
      <c r="D918" t="s">
        <v>976</v>
      </c>
      <c r="E918" t="s">
        <v>984</v>
      </c>
      <c r="F918">
        <v>100</v>
      </c>
      <c r="H918">
        <v>100</v>
      </c>
      <c r="I918">
        <v>100</v>
      </c>
    </row>
    <row r="919" spans="1:9" x14ac:dyDescent="0.3">
      <c r="A919" t="s">
        <v>1582</v>
      </c>
      <c r="B919">
        <v>90583</v>
      </c>
      <c r="C919" t="s">
        <v>975</v>
      </c>
      <c r="D919" t="s">
        <v>977</v>
      </c>
      <c r="E919" t="s">
        <v>984</v>
      </c>
      <c r="F919">
        <v>100</v>
      </c>
      <c r="H919">
        <v>100</v>
      </c>
      <c r="I919">
        <v>100</v>
      </c>
    </row>
    <row r="920" spans="1:9" x14ac:dyDescent="0.3">
      <c r="A920" t="s">
        <v>1957</v>
      </c>
      <c r="B920">
        <v>57069</v>
      </c>
      <c r="C920" t="s">
        <v>975</v>
      </c>
      <c r="D920" t="s">
        <v>978</v>
      </c>
      <c r="E920" t="s">
        <v>984</v>
      </c>
      <c r="F920">
        <v>100</v>
      </c>
      <c r="H920">
        <v>100</v>
      </c>
      <c r="I920">
        <v>100</v>
      </c>
    </row>
    <row r="921" spans="1:9" x14ac:dyDescent="0.3">
      <c r="A921" t="s">
        <v>2105</v>
      </c>
      <c r="B921">
        <v>175309</v>
      </c>
      <c r="C921" t="s">
        <v>975</v>
      </c>
      <c r="D921" t="s">
        <v>646</v>
      </c>
      <c r="E921" t="s">
        <v>984</v>
      </c>
      <c r="F921">
        <v>100</v>
      </c>
      <c r="H921">
        <v>100</v>
      </c>
      <c r="I921">
        <v>100</v>
      </c>
    </row>
    <row r="922" spans="1:9" x14ac:dyDescent="0.3">
      <c r="A922" t="s">
        <v>2242</v>
      </c>
      <c r="B922">
        <v>21165</v>
      </c>
      <c r="C922" t="s">
        <v>975</v>
      </c>
      <c r="D922" t="s">
        <v>979</v>
      </c>
      <c r="E922" t="s">
        <v>984</v>
      </c>
      <c r="F922">
        <v>100</v>
      </c>
      <c r="H922">
        <v>100</v>
      </c>
      <c r="I922">
        <v>100</v>
      </c>
    </row>
    <row r="923" spans="1:9" x14ac:dyDescent="0.3">
      <c r="A923" t="s">
        <v>2472</v>
      </c>
      <c r="B923">
        <v>33121</v>
      </c>
      <c r="C923" t="s">
        <v>975</v>
      </c>
      <c r="D923" t="s">
        <v>980</v>
      </c>
      <c r="E923" t="s">
        <v>984</v>
      </c>
      <c r="F923">
        <v>100</v>
      </c>
      <c r="H923">
        <v>100</v>
      </c>
      <c r="I923">
        <v>100</v>
      </c>
    </row>
    <row r="924" spans="1:9" x14ac:dyDescent="0.3">
      <c r="A924" t="s">
        <v>2710</v>
      </c>
      <c r="B924">
        <v>49767</v>
      </c>
      <c r="C924" t="s">
        <v>975</v>
      </c>
      <c r="D924" t="s">
        <v>981</v>
      </c>
      <c r="E924" t="s">
        <v>984</v>
      </c>
      <c r="F924">
        <v>100</v>
      </c>
      <c r="H924">
        <v>100</v>
      </c>
      <c r="I924">
        <v>100</v>
      </c>
    </row>
    <row r="925" spans="1:9" x14ac:dyDescent="0.3">
      <c r="A925" t="s">
        <v>3560</v>
      </c>
      <c r="B925">
        <v>118776</v>
      </c>
      <c r="C925" t="s">
        <v>975</v>
      </c>
      <c r="D925" t="s">
        <v>25</v>
      </c>
      <c r="E925" t="s">
        <v>984</v>
      </c>
      <c r="F925">
        <v>100</v>
      </c>
      <c r="H925">
        <v>100</v>
      </c>
      <c r="I925">
        <v>100</v>
      </c>
    </row>
    <row r="926" spans="1:9" x14ac:dyDescent="0.3">
      <c r="A926" t="s">
        <v>1240</v>
      </c>
      <c r="B926">
        <v>7577</v>
      </c>
      <c r="C926" t="s">
        <v>55</v>
      </c>
      <c r="D926" t="s">
        <v>56</v>
      </c>
      <c r="E926" t="s">
        <v>984</v>
      </c>
      <c r="F926">
        <v>100</v>
      </c>
      <c r="H926">
        <v>100</v>
      </c>
      <c r="I926">
        <v>100</v>
      </c>
    </row>
    <row r="927" spans="1:9" x14ac:dyDescent="0.3">
      <c r="A927" t="s">
        <v>3573</v>
      </c>
      <c r="B927">
        <v>27188</v>
      </c>
      <c r="C927" t="s">
        <v>55</v>
      </c>
      <c r="D927" t="s">
        <v>57</v>
      </c>
      <c r="E927" t="s">
        <v>984</v>
      </c>
      <c r="F927">
        <v>100</v>
      </c>
      <c r="H927">
        <v>100</v>
      </c>
      <c r="I927">
        <v>100</v>
      </c>
    </row>
    <row r="928" spans="1:9" x14ac:dyDescent="0.3">
      <c r="A928" t="s">
        <v>2251</v>
      </c>
      <c r="B928">
        <v>19158</v>
      </c>
      <c r="C928" t="s">
        <v>55</v>
      </c>
      <c r="D928" t="s">
        <v>58</v>
      </c>
      <c r="E928" t="s">
        <v>984</v>
      </c>
      <c r="F928">
        <v>100</v>
      </c>
      <c r="H928">
        <v>100</v>
      </c>
      <c r="I928">
        <v>100</v>
      </c>
    </row>
    <row r="929" spans="1:9" x14ac:dyDescent="0.3">
      <c r="A929" t="s">
        <v>2353</v>
      </c>
      <c r="B929">
        <v>10467</v>
      </c>
      <c r="C929" t="s">
        <v>55</v>
      </c>
      <c r="D929" t="s">
        <v>59</v>
      </c>
      <c r="E929" t="s">
        <v>984</v>
      </c>
      <c r="F929">
        <v>100</v>
      </c>
      <c r="H929">
        <v>100</v>
      </c>
      <c r="I929">
        <v>100</v>
      </c>
    </row>
    <row r="930" spans="1:9" x14ac:dyDescent="0.3">
      <c r="A930" t="s">
        <v>2971</v>
      </c>
      <c r="B930">
        <v>31818</v>
      </c>
      <c r="C930" t="s">
        <v>55</v>
      </c>
      <c r="D930" t="s">
        <v>60</v>
      </c>
      <c r="E930" t="s">
        <v>984</v>
      </c>
      <c r="F930">
        <v>100</v>
      </c>
      <c r="H930">
        <v>100</v>
      </c>
      <c r="I930">
        <v>100</v>
      </c>
    </row>
    <row r="931" spans="1:9" x14ac:dyDescent="0.3">
      <c r="A931" t="s">
        <v>3168</v>
      </c>
      <c r="B931">
        <v>5097</v>
      </c>
      <c r="C931" t="s">
        <v>55</v>
      </c>
      <c r="D931" t="s">
        <v>61</v>
      </c>
      <c r="E931" t="s">
        <v>984</v>
      </c>
      <c r="F931">
        <v>100</v>
      </c>
      <c r="H931">
        <v>100</v>
      </c>
      <c r="I931">
        <v>100</v>
      </c>
    </row>
    <row r="932" spans="1:9" x14ac:dyDescent="0.3">
      <c r="A932" t="s">
        <v>3565</v>
      </c>
      <c r="B932">
        <v>11885</v>
      </c>
      <c r="C932" t="s">
        <v>55</v>
      </c>
      <c r="D932" t="s">
        <v>62</v>
      </c>
      <c r="E932" t="s">
        <v>984</v>
      </c>
      <c r="F932">
        <v>100</v>
      </c>
      <c r="H932">
        <v>100</v>
      </c>
      <c r="I932">
        <v>100</v>
      </c>
    </row>
    <row r="933" spans="1:9" x14ac:dyDescent="0.3">
      <c r="A933" t="s">
        <v>1588</v>
      </c>
      <c r="B933">
        <v>6119</v>
      </c>
      <c r="C933" t="s">
        <v>179</v>
      </c>
      <c r="D933" t="s">
        <v>180</v>
      </c>
      <c r="E933" t="s">
        <v>984</v>
      </c>
      <c r="F933">
        <v>100</v>
      </c>
      <c r="H933">
        <v>100</v>
      </c>
      <c r="I933">
        <v>100</v>
      </c>
    </row>
    <row r="934" spans="1:9" x14ac:dyDescent="0.3">
      <c r="A934" t="s">
        <v>1930</v>
      </c>
      <c r="B934">
        <v>7900</v>
      </c>
      <c r="C934" t="s">
        <v>179</v>
      </c>
      <c r="D934" t="s">
        <v>181</v>
      </c>
      <c r="E934" t="s">
        <v>984</v>
      </c>
      <c r="F934">
        <v>100</v>
      </c>
      <c r="H934">
        <v>100</v>
      </c>
      <c r="I934">
        <v>100</v>
      </c>
    </row>
    <row r="935" spans="1:9" x14ac:dyDescent="0.3">
      <c r="A935" t="s">
        <v>1606</v>
      </c>
      <c r="B935">
        <v>7608</v>
      </c>
      <c r="C935" t="s">
        <v>542</v>
      </c>
      <c r="D935" t="s">
        <v>543</v>
      </c>
      <c r="E935" t="s">
        <v>984</v>
      </c>
      <c r="F935">
        <v>100</v>
      </c>
      <c r="H935">
        <v>100</v>
      </c>
      <c r="I935">
        <v>100</v>
      </c>
    </row>
    <row r="936" spans="1:9" x14ac:dyDescent="0.3">
      <c r="A936" t="s">
        <v>1654</v>
      </c>
      <c r="B936">
        <v>3432</v>
      </c>
      <c r="C936" t="s">
        <v>542</v>
      </c>
      <c r="D936" t="s">
        <v>544</v>
      </c>
      <c r="E936" t="s">
        <v>984</v>
      </c>
      <c r="F936">
        <v>100</v>
      </c>
      <c r="H936">
        <v>100</v>
      </c>
      <c r="I936">
        <v>100</v>
      </c>
    </row>
    <row r="937" spans="1:9" x14ac:dyDescent="0.3">
      <c r="A937" t="s">
        <v>2125</v>
      </c>
      <c r="B937">
        <v>27776</v>
      </c>
      <c r="C937" t="s">
        <v>542</v>
      </c>
      <c r="D937" t="s">
        <v>545</v>
      </c>
      <c r="E937" t="s">
        <v>984</v>
      </c>
      <c r="F937">
        <v>100</v>
      </c>
      <c r="H937">
        <v>100</v>
      </c>
      <c r="I937">
        <v>100</v>
      </c>
    </row>
    <row r="938" spans="1:9" x14ac:dyDescent="0.3">
      <c r="A938" t="s">
        <v>2549</v>
      </c>
      <c r="B938">
        <v>206240</v>
      </c>
      <c r="C938" t="s">
        <v>542</v>
      </c>
      <c r="D938" t="s">
        <v>25</v>
      </c>
      <c r="E938" t="s">
        <v>984</v>
      </c>
      <c r="F938">
        <v>100</v>
      </c>
      <c r="H938">
        <v>100</v>
      </c>
      <c r="I938">
        <v>100</v>
      </c>
    </row>
    <row r="939" spans="1:9" x14ac:dyDescent="0.3">
      <c r="A939" t="s">
        <v>2603</v>
      </c>
      <c r="B939">
        <v>4531</v>
      </c>
      <c r="C939" t="s">
        <v>542</v>
      </c>
      <c r="D939" t="s">
        <v>546</v>
      </c>
      <c r="E939" t="s">
        <v>984</v>
      </c>
      <c r="F939">
        <v>100</v>
      </c>
      <c r="H939">
        <v>100</v>
      </c>
      <c r="I939">
        <v>100</v>
      </c>
    </row>
    <row r="940" spans="1:9" x14ac:dyDescent="0.3">
      <c r="A940" t="s">
        <v>3165</v>
      </c>
      <c r="B940">
        <v>11251</v>
      </c>
      <c r="C940" t="s">
        <v>542</v>
      </c>
      <c r="D940" t="s">
        <v>547</v>
      </c>
      <c r="E940" t="s">
        <v>984</v>
      </c>
      <c r="F940">
        <v>100</v>
      </c>
      <c r="H940">
        <v>100</v>
      </c>
      <c r="I940">
        <v>100</v>
      </c>
    </row>
    <row r="941" spans="1:9" x14ac:dyDescent="0.3">
      <c r="A941" t="s">
        <v>1689</v>
      </c>
      <c r="B941">
        <v>5857</v>
      </c>
      <c r="C941" t="s">
        <v>595</v>
      </c>
      <c r="D941" t="s">
        <v>597</v>
      </c>
      <c r="E941" t="s">
        <v>984</v>
      </c>
      <c r="F941">
        <v>100</v>
      </c>
      <c r="H941">
        <v>100</v>
      </c>
      <c r="I941">
        <v>100</v>
      </c>
    </row>
    <row r="942" spans="1:9" x14ac:dyDescent="0.3">
      <c r="A942" t="s">
        <v>2065</v>
      </c>
      <c r="B942">
        <v>2304</v>
      </c>
      <c r="C942" t="s">
        <v>595</v>
      </c>
      <c r="D942" t="s">
        <v>598</v>
      </c>
      <c r="E942" t="s">
        <v>984</v>
      </c>
      <c r="F942">
        <v>100</v>
      </c>
      <c r="H942">
        <v>100</v>
      </c>
      <c r="I942">
        <v>100</v>
      </c>
    </row>
    <row r="943" spans="1:9" x14ac:dyDescent="0.3">
      <c r="A943" t="s">
        <v>1918</v>
      </c>
      <c r="B943">
        <v>9386</v>
      </c>
      <c r="C943" t="s">
        <v>595</v>
      </c>
      <c r="D943" t="s">
        <v>599</v>
      </c>
      <c r="E943" t="s">
        <v>984</v>
      </c>
      <c r="F943">
        <v>100</v>
      </c>
      <c r="H943">
        <v>100</v>
      </c>
      <c r="I943">
        <v>100</v>
      </c>
    </row>
    <row r="944" spans="1:9" x14ac:dyDescent="0.3">
      <c r="A944" t="s">
        <v>2540</v>
      </c>
      <c r="B944">
        <v>2949</v>
      </c>
      <c r="C944" t="s">
        <v>595</v>
      </c>
      <c r="D944" t="s">
        <v>600</v>
      </c>
      <c r="E944" t="s">
        <v>984</v>
      </c>
      <c r="F944">
        <v>100</v>
      </c>
      <c r="H944">
        <v>100</v>
      </c>
      <c r="I944">
        <v>100</v>
      </c>
    </row>
    <row r="945" spans="1:9" x14ac:dyDescent="0.3">
      <c r="A945" t="s">
        <v>2640</v>
      </c>
      <c r="B945">
        <v>15637</v>
      </c>
      <c r="C945" t="s">
        <v>595</v>
      </c>
      <c r="D945" t="s">
        <v>601</v>
      </c>
      <c r="E945" t="s">
        <v>984</v>
      </c>
      <c r="F945">
        <v>100</v>
      </c>
      <c r="H945">
        <v>100</v>
      </c>
      <c r="I945">
        <v>100</v>
      </c>
    </row>
    <row r="946" spans="1:9" x14ac:dyDescent="0.3">
      <c r="A946" t="s">
        <v>2655</v>
      </c>
      <c r="B946">
        <v>193954</v>
      </c>
      <c r="C946" t="s">
        <v>595</v>
      </c>
      <c r="D946" t="s">
        <v>25</v>
      </c>
      <c r="E946" t="s">
        <v>984</v>
      </c>
      <c r="F946">
        <v>100</v>
      </c>
      <c r="G946" t="s">
        <v>3803</v>
      </c>
      <c r="H946">
        <v>100</v>
      </c>
      <c r="I946">
        <v>100</v>
      </c>
    </row>
    <row r="947" spans="1:9" x14ac:dyDescent="0.3">
      <c r="A947" t="s">
        <v>3446</v>
      </c>
      <c r="B947">
        <v>33659</v>
      </c>
      <c r="C947" t="s">
        <v>595</v>
      </c>
      <c r="D947" t="s">
        <v>603</v>
      </c>
      <c r="E947" t="s">
        <v>984</v>
      </c>
      <c r="F947">
        <v>100</v>
      </c>
      <c r="H947">
        <v>100</v>
      </c>
      <c r="I947">
        <v>100</v>
      </c>
    </row>
    <row r="948" spans="1:9" x14ac:dyDescent="0.3">
      <c r="A948" t="s">
        <v>1701</v>
      </c>
      <c r="B948">
        <v>161830</v>
      </c>
      <c r="C948" t="s">
        <v>169</v>
      </c>
      <c r="D948" t="s">
        <v>25</v>
      </c>
      <c r="E948" t="s">
        <v>984</v>
      </c>
      <c r="F948">
        <v>100</v>
      </c>
      <c r="H948">
        <v>100</v>
      </c>
      <c r="I948">
        <v>100</v>
      </c>
    </row>
    <row r="949" spans="1:9" x14ac:dyDescent="0.3">
      <c r="A949" t="s">
        <v>2757</v>
      </c>
      <c r="B949">
        <v>6337</v>
      </c>
      <c r="C949" t="s">
        <v>169</v>
      </c>
      <c r="D949" t="s">
        <v>171</v>
      </c>
      <c r="E949" t="s">
        <v>984</v>
      </c>
      <c r="F949">
        <v>100</v>
      </c>
      <c r="H949">
        <v>100</v>
      </c>
      <c r="I949">
        <v>100</v>
      </c>
    </row>
    <row r="950" spans="1:9" x14ac:dyDescent="0.3">
      <c r="A950" t="s">
        <v>3416</v>
      </c>
      <c r="B950">
        <v>21332</v>
      </c>
      <c r="C950" t="s">
        <v>169</v>
      </c>
      <c r="D950" t="s">
        <v>172</v>
      </c>
      <c r="E950" t="s">
        <v>984</v>
      </c>
      <c r="F950">
        <v>100</v>
      </c>
      <c r="H950">
        <v>100</v>
      </c>
      <c r="I950">
        <v>100</v>
      </c>
    </row>
    <row r="951" spans="1:9" x14ac:dyDescent="0.3">
      <c r="A951" t="s">
        <v>2452</v>
      </c>
      <c r="B951">
        <v>8693</v>
      </c>
      <c r="C951" t="s">
        <v>115</v>
      </c>
      <c r="D951" t="s">
        <v>116</v>
      </c>
      <c r="E951" t="s">
        <v>984</v>
      </c>
      <c r="F951">
        <v>100</v>
      </c>
      <c r="H951">
        <v>100</v>
      </c>
      <c r="I951">
        <v>100</v>
      </c>
    </row>
    <row r="952" spans="1:9" x14ac:dyDescent="0.3">
      <c r="A952" t="s">
        <v>1901</v>
      </c>
      <c r="B952">
        <v>4866</v>
      </c>
      <c r="C952" t="s">
        <v>115</v>
      </c>
      <c r="D952" t="s">
        <v>117</v>
      </c>
      <c r="E952" t="s">
        <v>984</v>
      </c>
      <c r="F952">
        <v>100</v>
      </c>
      <c r="H952">
        <v>100</v>
      </c>
      <c r="I952">
        <v>100</v>
      </c>
    </row>
    <row r="953" spans="1:9" x14ac:dyDescent="0.3">
      <c r="A953" t="s">
        <v>2394</v>
      </c>
      <c r="B953">
        <v>8054</v>
      </c>
      <c r="C953" t="s">
        <v>115</v>
      </c>
      <c r="D953" t="s">
        <v>119</v>
      </c>
      <c r="E953" t="s">
        <v>984</v>
      </c>
      <c r="F953">
        <v>100</v>
      </c>
      <c r="H953">
        <v>100</v>
      </c>
      <c r="I953">
        <v>100</v>
      </c>
    </row>
    <row r="954" spans="1:9" x14ac:dyDescent="0.3">
      <c r="A954" t="s">
        <v>3050</v>
      </c>
      <c r="B954">
        <v>6296</v>
      </c>
      <c r="C954" t="s">
        <v>115</v>
      </c>
      <c r="D954" t="s">
        <v>120</v>
      </c>
      <c r="E954" t="s">
        <v>984</v>
      </c>
      <c r="F954">
        <v>100</v>
      </c>
      <c r="H954">
        <v>100</v>
      </c>
      <c r="I954">
        <v>100</v>
      </c>
    </row>
    <row r="955" spans="1:9" x14ac:dyDescent="0.3">
      <c r="A955" t="s">
        <v>1508</v>
      </c>
      <c r="B955">
        <v>10843</v>
      </c>
      <c r="C955" t="s">
        <v>956</v>
      </c>
      <c r="D955" t="s">
        <v>958</v>
      </c>
      <c r="E955" t="s">
        <v>984</v>
      </c>
      <c r="F955">
        <v>100</v>
      </c>
      <c r="H955">
        <v>100</v>
      </c>
      <c r="I955">
        <v>100</v>
      </c>
    </row>
    <row r="956" spans="1:9" x14ac:dyDescent="0.3">
      <c r="A956" t="s">
        <v>1115</v>
      </c>
      <c r="B956">
        <v>50974</v>
      </c>
      <c r="C956" t="s">
        <v>956</v>
      </c>
      <c r="D956" t="s">
        <v>959</v>
      </c>
      <c r="E956" t="s">
        <v>984</v>
      </c>
      <c r="F956">
        <v>100</v>
      </c>
      <c r="H956">
        <v>100</v>
      </c>
      <c r="I956">
        <v>100</v>
      </c>
    </row>
    <row r="957" spans="1:9" x14ac:dyDescent="0.3">
      <c r="A957" t="s">
        <v>2035</v>
      </c>
      <c r="B957">
        <v>8352</v>
      </c>
      <c r="C957" t="s">
        <v>537</v>
      </c>
      <c r="D957" t="s">
        <v>538</v>
      </c>
      <c r="E957" t="s">
        <v>984</v>
      </c>
      <c r="F957">
        <v>100</v>
      </c>
      <c r="H957">
        <v>100</v>
      </c>
      <c r="I957">
        <v>100</v>
      </c>
    </row>
    <row r="958" spans="1:9" x14ac:dyDescent="0.3">
      <c r="A958" t="s">
        <v>2138</v>
      </c>
      <c r="B958">
        <v>12767</v>
      </c>
      <c r="C958" t="s">
        <v>537</v>
      </c>
      <c r="D958" t="s">
        <v>539</v>
      </c>
      <c r="E958" t="s">
        <v>984</v>
      </c>
      <c r="F958">
        <v>100</v>
      </c>
      <c r="H958">
        <v>100</v>
      </c>
      <c r="I958">
        <v>100</v>
      </c>
    </row>
    <row r="959" spans="1:9" x14ac:dyDescent="0.3">
      <c r="A959" t="s">
        <v>2529</v>
      </c>
      <c r="B959">
        <v>137428</v>
      </c>
      <c r="C959" t="s">
        <v>537</v>
      </c>
      <c r="D959" t="s">
        <v>25</v>
      </c>
      <c r="E959" t="s">
        <v>984</v>
      </c>
      <c r="F959">
        <v>100</v>
      </c>
      <c r="H959">
        <v>100</v>
      </c>
      <c r="I959">
        <v>100</v>
      </c>
    </row>
    <row r="960" spans="1:9" x14ac:dyDescent="0.3">
      <c r="A960" t="s">
        <v>2987</v>
      </c>
      <c r="B960">
        <v>3731</v>
      </c>
      <c r="C960" t="s">
        <v>537</v>
      </c>
      <c r="D960" t="s">
        <v>540</v>
      </c>
      <c r="E960" t="s">
        <v>984</v>
      </c>
      <c r="F960">
        <v>100</v>
      </c>
      <c r="H960">
        <v>100</v>
      </c>
      <c r="I960">
        <v>100</v>
      </c>
    </row>
    <row r="961" spans="1:14" x14ac:dyDescent="0.3">
      <c r="A961" t="s">
        <v>3116</v>
      </c>
      <c r="B961">
        <v>70409</v>
      </c>
      <c r="C961" t="s">
        <v>537</v>
      </c>
      <c r="D961" t="s">
        <v>541</v>
      </c>
      <c r="E961" t="s">
        <v>984</v>
      </c>
      <c r="F961">
        <v>100</v>
      </c>
      <c r="H961">
        <v>100</v>
      </c>
      <c r="I961">
        <v>100</v>
      </c>
    </row>
    <row r="962" spans="1:14" x14ac:dyDescent="0.3">
      <c r="A962" t="s">
        <v>3506</v>
      </c>
      <c r="B962">
        <v>19371</v>
      </c>
      <c r="C962" t="s">
        <v>537</v>
      </c>
      <c r="D962" t="s">
        <v>252</v>
      </c>
      <c r="E962" t="s">
        <v>984</v>
      </c>
      <c r="F962">
        <v>100</v>
      </c>
      <c r="H962">
        <v>100</v>
      </c>
      <c r="I962">
        <v>100</v>
      </c>
    </row>
    <row r="963" spans="1:14" x14ac:dyDescent="0.3">
      <c r="A963" t="s">
        <v>3046</v>
      </c>
      <c r="B963">
        <v>4856</v>
      </c>
      <c r="C963" t="s">
        <v>591</v>
      </c>
      <c r="D963" t="s">
        <v>594</v>
      </c>
      <c r="E963" t="s">
        <v>984</v>
      </c>
      <c r="F963">
        <v>100</v>
      </c>
      <c r="H963">
        <v>100</v>
      </c>
      <c r="I963">
        <v>100</v>
      </c>
    </row>
    <row r="964" spans="1:14" x14ac:dyDescent="0.3">
      <c r="A964" t="s">
        <v>1673</v>
      </c>
      <c r="B964">
        <v>22904</v>
      </c>
      <c r="C964" t="s">
        <v>786</v>
      </c>
      <c r="D964" t="s">
        <v>787</v>
      </c>
      <c r="E964" t="s">
        <v>984</v>
      </c>
      <c r="F964">
        <v>100</v>
      </c>
      <c r="H964">
        <v>100</v>
      </c>
      <c r="I964">
        <v>100</v>
      </c>
    </row>
    <row r="965" spans="1:14" x14ac:dyDescent="0.3">
      <c r="A965" t="s">
        <v>2005</v>
      </c>
      <c r="B965">
        <v>85448</v>
      </c>
      <c r="C965" t="s">
        <v>786</v>
      </c>
      <c r="D965" t="s">
        <v>788</v>
      </c>
      <c r="E965" t="s">
        <v>984</v>
      </c>
      <c r="F965">
        <v>100</v>
      </c>
      <c r="H965">
        <v>100</v>
      </c>
      <c r="I965">
        <v>100</v>
      </c>
    </row>
    <row r="966" spans="1:14" x14ac:dyDescent="0.3">
      <c r="A966" t="s">
        <v>2404</v>
      </c>
      <c r="B966">
        <v>4816</v>
      </c>
      <c r="C966" t="s">
        <v>786</v>
      </c>
      <c r="D966" t="s">
        <v>789</v>
      </c>
      <c r="E966" t="s">
        <v>984</v>
      </c>
      <c r="F966">
        <v>100</v>
      </c>
      <c r="H966">
        <v>100</v>
      </c>
      <c r="I966">
        <v>100</v>
      </c>
    </row>
    <row r="967" spans="1:14" x14ac:dyDescent="0.3">
      <c r="A967" t="s">
        <v>2493</v>
      </c>
      <c r="B967">
        <v>127004</v>
      </c>
      <c r="C967" t="s">
        <v>786</v>
      </c>
      <c r="D967" t="s">
        <v>790</v>
      </c>
      <c r="E967" t="s">
        <v>984</v>
      </c>
      <c r="F967">
        <v>100</v>
      </c>
      <c r="H967">
        <v>100</v>
      </c>
      <c r="I967">
        <v>100</v>
      </c>
    </row>
    <row r="968" spans="1:14" x14ac:dyDescent="0.3">
      <c r="A968" t="s">
        <v>2982</v>
      </c>
      <c r="B968">
        <v>285430</v>
      </c>
      <c r="C968" t="s">
        <v>786</v>
      </c>
      <c r="D968" t="s">
        <v>25</v>
      </c>
      <c r="E968" t="s">
        <v>984</v>
      </c>
      <c r="F968">
        <v>100</v>
      </c>
      <c r="H968">
        <v>100</v>
      </c>
      <c r="I968">
        <v>100</v>
      </c>
    </row>
    <row r="969" spans="1:14" x14ac:dyDescent="0.3">
      <c r="A969" t="s">
        <v>3279</v>
      </c>
      <c r="B969">
        <v>13129</v>
      </c>
      <c r="C969" t="s">
        <v>786</v>
      </c>
      <c r="D969" t="s">
        <v>791</v>
      </c>
      <c r="E969" t="s">
        <v>984</v>
      </c>
      <c r="F969">
        <v>100</v>
      </c>
      <c r="H969">
        <v>100</v>
      </c>
      <c r="I969">
        <v>100</v>
      </c>
    </row>
    <row r="970" spans="1:14" x14ac:dyDescent="0.3">
      <c r="A970" t="s">
        <v>3348</v>
      </c>
      <c r="B970">
        <v>20674</v>
      </c>
      <c r="C970" t="s">
        <v>786</v>
      </c>
      <c r="D970" t="s">
        <v>792</v>
      </c>
      <c r="E970" t="s">
        <v>984</v>
      </c>
      <c r="F970">
        <v>100</v>
      </c>
      <c r="H970">
        <v>100</v>
      </c>
      <c r="I970">
        <v>100</v>
      </c>
    </row>
    <row r="971" spans="1:14" x14ac:dyDescent="0.3">
      <c r="A971" t="s">
        <v>1865</v>
      </c>
      <c r="B971">
        <v>15214</v>
      </c>
      <c r="C971" t="s">
        <v>314</v>
      </c>
      <c r="D971" t="s">
        <v>317</v>
      </c>
      <c r="E971" t="s">
        <v>984</v>
      </c>
      <c r="F971">
        <v>100</v>
      </c>
      <c r="H971">
        <v>100</v>
      </c>
      <c r="I971">
        <v>100</v>
      </c>
    </row>
    <row r="972" spans="1:14" x14ac:dyDescent="0.3">
      <c r="A972" t="s">
        <v>1143</v>
      </c>
      <c r="B972">
        <v>19648</v>
      </c>
      <c r="C972" t="s">
        <v>314</v>
      </c>
      <c r="D972" t="s">
        <v>316</v>
      </c>
      <c r="E972" t="s">
        <v>984</v>
      </c>
      <c r="F972">
        <v>100</v>
      </c>
      <c r="H972">
        <v>100</v>
      </c>
      <c r="I972">
        <v>100</v>
      </c>
    </row>
    <row r="973" spans="1:14" x14ac:dyDescent="0.3">
      <c r="A973" t="s">
        <v>2783</v>
      </c>
      <c r="B973">
        <v>120069</v>
      </c>
      <c r="C973" t="s">
        <v>708</v>
      </c>
      <c r="D973" t="s">
        <v>714</v>
      </c>
      <c r="E973" t="s">
        <v>985</v>
      </c>
      <c r="F973">
        <v>40</v>
      </c>
      <c r="H973">
        <v>100</v>
      </c>
      <c r="J973">
        <v>40</v>
      </c>
      <c r="L973">
        <v>30</v>
      </c>
      <c r="M973" t="s">
        <v>3841</v>
      </c>
      <c r="N973">
        <v>30</v>
      </c>
    </row>
    <row r="974" spans="1:14" x14ac:dyDescent="0.3">
      <c r="A974" t="s">
        <v>2377</v>
      </c>
      <c r="B974">
        <v>396656</v>
      </c>
      <c r="C974" t="s">
        <v>839</v>
      </c>
      <c r="D974" t="s">
        <v>846</v>
      </c>
      <c r="E974" t="s">
        <v>985</v>
      </c>
      <c r="F974">
        <v>40</v>
      </c>
      <c r="H974">
        <v>100</v>
      </c>
      <c r="I974">
        <v>30</v>
      </c>
      <c r="J974">
        <v>40</v>
      </c>
      <c r="L974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7529D-86D6-41E6-B753-D266CD88485E}">
  <dimension ref="B3:B16"/>
  <sheetViews>
    <sheetView tabSelected="1" workbookViewId="0">
      <selection activeCell="I9" sqref="I9"/>
    </sheetView>
  </sheetViews>
  <sheetFormatPr defaultRowHeight="14.4" x14ac:dyDescent="0.3"/>
  <sheetData>
    <row r="3" spans="2:2" x14ac:dyDescent="0.3">
      <c r="B3" t="s">
        <v>982</v>
      </c>
    </row>
    <row r="4" spans="2:2" x14ac:dyDescent="0.3">
      <c r="B4" t="s">
        <v>983</v>
      </c>
    </row>
    <row r="6" spans="2:2" x14ac:dyDescent="0.3">
      <c r="B6" t="s">
        <v>3860</v>
      </c>
    </row>
    <row r="7" spans="2:2" x14ac:dyDescent="0.3">
      <c r="B7" t="s">
        <v>3855</v>
      </c>
    </row>
    <row r="9" spans="2:2" x14ac:dyDescent="0.3">
      <c r="B9" t="s">
        <v>3862</v>
      </c>
    </row>
    <row r="10" spans="2:2" x14ac:dyDescent="0.3">
      <c r="B10" t="s">
        <v>3861</v>
      </c>
    </row>
    <row r="12" spans="2:2" x14ac:dyDescent="0.3">
      <c r="B12" t="s">
        <v>3864</v>
      </c>
    </row>
    <row r="13" spans="2:2" x14ac:dyDescent="0.3">
      <c r="B13" t="s">
        <v>3863</v>
      </c>
    </row>
    <row r="15" spans="2:2" x14ac:dyDescent="0.3">
      <c r="B15" t="s">
        <v>3865</v>
      </c>
    </row>
    <row r="16" spans="2:2" x14ac:dyDescent="0.3">
      <c r="B16" t="s">
        <v>3866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11660-AD1B-4655-B851-93B99C86D487}">
  <dimension ref="A1:Z974"/>
  <sheetViews>
    <sheetView zoomScaleNormal="100" workbookViewId="0">
      <selection activeCell="D1" sqref="D1:D1048576"/>
    </sheetView>
  </sheetViews>
  <sheetFormatPr defaultRowHeight="14.4" x14ac:dyDescent="0.3"/>
  <cols>
    <col min="1" max="1" width="10.44140625" style="8" customWidth="1"/>
    <col min="2" max="2" width="10.21875" style="8" hidden="1" customWidth="1"/>
    <col min="3" max="3" width="8.88671875" style="8"/>
    <col min="4" max="4" width="10.77734375" style="8" customWidth="1"/>
    <col min="5" max="5" width="11.21875" style="8" customWidth="1"/>
    <col min="6" max="6" width="8.88671875" style="8"/>
    <col min="7" max="7" width="3.77734375" style="8" customWidth="1"/>
    <col min="8" max="8" width="8.88671875" style="8"/>
    <col min="9" max="17" width="8.33203125" style="8" customWidth="1"/>
    <col min="18" max="18" width="8.5546875" style="8" customWidth="1"/>
    <col min="19" max="19" width="13.88671875" style="8" customWidth="1"/>
    <col min="20" max="20" width="8.88671875" style="8"/>
    <col min="21" max="21" width="10" style="8" bestFit="1" customWidth="1"/>
    <col min="22" max="16384" width="8.88671875" style="8"/>
  </cols>
  <sheetData>
    <row r="1" spans="1:26" x14ac:dyDescent="0.3">
      <c r="A1" s="5" t="s">
        <v>3575</v>
      </c>
      <c r="B1" s="5" t="s">
        <v>3576</v>
      </c>
      <c r="C1" s="5" t="s">
        <v>997</v>
      </c>
      <c r="D1" s="9" t="s">
        <v>2</v>
      </c>
      <c r="E1" s="5" t="s">
        <v>0</v>
      </c>
      <c r="F1" s="5" t="s">
        <v>1</v>
      </c>
      <c r="G1" s="5" t="s">
        <v>3574</v>
      </c>
      <c r="H1" s="9" t="s">
        <v>991</v>
      </c>
      <c r="I1" s="5" t="s">
        <v>984</v>
      </c>
      <c r="J1" s="5" t="s">
        <v>985</v>
      </c>
      <c r="K1" s="5" t="s">
        <v>986</v>
      </c>
      <c r="L1" s="5" t="s">
        <v>987</v>
      </c>
      <c r="M1" s="5" t="s">
        <v>989</v>
      </c>
      <c r="N1" s="5" t="s">
        <v>990</v>
      </c>
      <c r="O1" s="5" t="s">
        <v>3846</v>
      </c>
      <c r="P1" s="5" t="s">
        <v>3845</v>
      </c>
      <c r="Q1" s="5" t="s">
        <v>3852</v>
      </c>
      <c r="R1" s="5" t="s">
        <v>3853</v>
      </c>
      <c r="S1" s="5" t="s">
        <v>3832</v>
      </c>
      <c r="T1" s="5" t="s">
        <v>3833</v>
      </c>
      <c r="U1" s="5" t="s">
        <v>3834</v>
      </c>
      <c r="V1" s="5" t="s">
        <v>3835</v>
      </c>
      <c r="W1" s="5" t="s">
        <v>3836</v>
      </c>
      <c r="X1" s="5" t="s">
        <v>3837</v>
      </c>
      <c r="Y1" s="5" t="s">
        <v>3838</v>
      </c>
      <c r="Z1" s="5" t="s">
        <v>3839</v>
      </c>
    </row>
    <row r="2" spans="1:26" x14ac:dyDescent="0.3">
      <c r="A2" s="6">
        <v>345</v>
      </c>
      <c r="B2" s="6" t="s">
        <v>350</v>
      </c>
      <c r="C2" s="6" t="s">
        <v>3559</v>
      </c>
      <c r="D2" s="10">
        <v>14078</v>
      </c>
      <c r="E2" s="6" t="s">
        <v>342</v>
      </c>
      <c r="F2" s="6" t="s">
        <v>350</v>
      </c>
      <c r="G2" s="6"/>
      <c r="H2" s="10">
        <f>SUM(I2:R2)</f>
        <v>100</v>
      </c>
      <c r="I2" s="6">
        <v>40</v>
      </c>
      <c r="J2" s="6"/>
      <c r="K2" s="6">
        <f>100-Table2[[#This Row],[Turks]]-Table2[[#This Row],[Kurds]]-SUM(Table2[[#This Row],[Arabs]:[Others3]])</f>
        <v>60</v>
      </c>
      <c r="L2" s="6"/>
      <c r="M2" s="6"/>
      <c r="N2" s="6"/>
      <c r="O2" s="11"/>
      <c r="P2" s="11"/>
      <c r="Q2" s="11"/>
      <c r="R2" s="11"/>
      <c r="S2" s="11"/>
      <c r="T2" s="12">
        <f>Table2[[#This Row],[Turks]]*Table2[[#This Row],[District Pop.]]/100</f>
        <v>5631.2</v>
      </c>
      <c r="U2" s="12">
        <f>Table2[[#This Row],[Kurds]]*Table2[[#This Row],[District Pop.]]/100</f>
        <v>0</v>
      </c>
      <c r="V2" s="12">
        <f>Table2[[#This Row],[Zazas]]*Table2[[#This Row],[District Pop.]]</f>
        <v>844680</v>
      </c>
      <c r="W2" s="11"/>
      <c r="X2" s="11"/>
      <c r="Y2" s="12">
        <f>Table2[[#This Row],[Others name]]</f>
        <v>0</v>
      </c>
      <c r="Z2" s="12">
        <f>Table2[[#This Row],[Others]]*Table2[[#This Row],[District Pop.]]</f>
        <v>0</v>
      </c>
    </row>
    <row r="3" spans="1:26" x14ac:dyDescent="0.3">
      <c r="A3" s="6">
        <v>869</v>
      </c>
      <c r="B3" s="6" t="s">
        <v>3772</v>
      </c>
      <c r="C3" s="6" t="s">
        <v>1156</v>
      </c>
      <c r="D3" s="10">
        <v>7002</v>
      </c>
      <c r="E3" s="6" t="s">
        <v>876</v>
      </c>
      <c r="F3" s="6" t="s">
        <v>884</v>
      </c>
      <c r="G3" s="6"/>
      <c r="H3" s="10">
        <f>SUM(I3:R3)</f>
        <v>100</v>
      </c>
      <c r="I3" s="6">
        <v>40</v>
      </c>
      <c r="J3" s="6">
        <f>100-Table2[[#This Row],[Turks]]-SUM(Table2[[#This Row],[Zazas]:[Others3]])</f>
        <v>60</v>
      </c>
      <c r="K3" s="6"/>
      <c r="L3" s="6"/>
      <c r="M3" s="6"/>
      <c r="N3" s="6"/>
      <c r="O3" s="11"/>
      <c r="P3" s="11"/>
      <c r="Q3" s="11"/>
      <c r="R3" s="11"/>
      <c r="S3" s="11"/>
      <c r="T3" s="12">
        <f>Table2[[#This Row],[Turks]]*Table2[[#This Row],[District Pop.]]/100</f>
        <v>2800.8</v>
      </c>
      <c r="U3" s="12">
        <f>Table2[[#This Row],[Kurds]]*Table2[[#This Row],[District Pop.]]/100</f>
        <v>4201.2</v>
      </c>
      <c r="V3" s="12">
        <f>Table2[[#This Row],[Zazas]]*Table2[[#This Row],[District Pop.]]</f>
        <v>0</v>
      </c>
      <c r="W3" s="11"/>
      <c r="X3" s="11"/>
      <c r="Y3" s="12">
        <f>Table2[[#This Row],[Others name]]</f>
        <v>0</v>
      </c>
      <c r="Z3" s="12">
        <f>Table2[[#This Row],[Others]]*Table2[[#This Row],[District Pop.]]</f>
        <v>0</v>
      </c>
    </row>
    <row r="4" spans="1:26" x14ac:dyDescent="0.3">
      <c r="A4" s="6">
        <v>337</v>
      </c>
      <c r="B4" s="6" t="s">
        <v>3651</v>
      </c>
      <c r="C4" s="6" t="s">
        <v>1597</v>
      </c>
      <c r="D4" s="10">
        <v>8112</v>
      </c>
      <c r="E4" s="6" t="s">
        <v>342</v>
      </c>
      <c r="F4" s="6" t="s">
        <v>343</v>
      </c>
      <c r="G4" s="6"/>
      <c r="H4" s="10">
        <f>SUM(I4:R4)</f>
        <v>100</v>
      </c>
      <c r="I4" s="6">
        <v>30</v>
      </c>
      <c r="J4" s="6"/>
      <c r="K4" s="6">
        <f>100-Table2[[#This Row],[Turks]]-Table2[[#This Row],[Kurds]]-SUM(Table2[[#This Row],[Arabs]:[Others3]])</f>
        <v>70</v>
      </c>
      <c r="L4" s="6"/>
      <c r="M4" s="6"/>
      <c r="N4" s="6"/>
      <c r="O4" s="11"/>
      <c r="P4" s="11"/>
      <c r="Q4" s="11"/>
      <c r="R4" s="11"/>
      <c r="S4" s="11"/>
      <c r="T4" s="12">
        <f>Table2[[#This Row],[Turks]]*Table2[[#This Row],[District Pop.]]/100</f>
        <v>2433.6</v>
      </c>
      <c r="U4" s="12">
        <f>Table2[[#This Row],[Kurds]]*Table2[[#This Row],[District Pop.]]/100</f>
        <v>0</v>
      </c>
      <c r="V4" s="12">
        <f>Table2[[#This Row],[Zazas]]*Table2[[#This Row],[District Pop.]]</f>
        <v>567840</v>
      </c>
      <c r="W4" s="11"/>
      <c r="X4" s="11"/>
      <c r="Y4" s="12">
        <f>Table2[[#This Row],[Others name]]</f>
        <v>0</v>
      </c>
      <c r="Z4" s="12">
        <f>Table2[[#This Row],[Others]]*Table2[[#This Row],[District Pop.]]</f>
        <v>0</v>
      </c>
    </row>
    <row r="5" spans="1:26" x14ac:dyDescent="0.3">
      <c r="A5" s="6">
        <v>676</v>
      </c>
      <c r="B5" s="6" t="s">
        <v>291</v>
      </c>
      <c r="C5" s="6" t="s">
        <v>2506</v>
      </c>
      <c r="D5" s="10">
        <v>5571</v>
      </c>
      <c r="E5" s="6" t="s">
        <v>677</v>
      </c>
      <c r="F5" s="6" t="s">
        <v>291</v>
      </c>
      <c r="G5" s="6"/>
      <c r="H5" s="10">
        <f>SUM(I5:R5)</f>
        <v>100</v>
      </c>
      <c r="I5" s="6">
        <v>20</v>
      </c>
      <c r="J5" s="6">
        <f>100-Table2[[#This Row],[Turks]]-SUM(Table2[[#This Row],[Zazas]:[Others3]])</f>
        <v>80</v>
      </c>
      <c r="K5" s="6"/>
      <c r="L5" s="6"/>
      <c r="M5" s="6"/>
      <c r="N5" s="6"/>
      <c r="O5" s="11"/>
      <c r="P5" s="11"/>
      <c r="Q5" s="11"/>
      <c r="R5" s="11"/>
      <c r="S5" s="11"/>
      <c r="T5" s="12">
        <f>Table2[[#This Row],[Turks]]*Table2[[#This Row],[District Pop.]]/100</f>
        <v>1114.2</v>
      </c>
      <c r="U5" s="12">
        <f>Table2[[#This Row],[Kurds]]*Table2[[#This Row],[District Pop.]]/100</f>
        <v>4456.8</v>
      </c>
      <c r="V5" s="12">
        <f>Table2[[#This Row],[Zazas]]*Table2[[#This Row],[District Pop.]]</f>
        <v>0</v>
      </c>
      <c r="W5" s="11"/>
      <c r="X5" s="11"/>
      <c r="Y5" s="12">
        <f>Table2[[#This Row],[Others name]]</f>
        <v>0</v>
      </c>
      <c r="Z5" s="12">
        <f>Table2[[#This Row],[Others]]*Table2[[#This Row],[District Pop.]]</f>
        <v>0</v>
      </c>
    </row>
    <row r="6" spans="1:26" x14ac:dyDescent="0.3">
      <c r="A6" s="6">
        <v>678</v>
      </c>
      <c r="B6" s="6" t="s">
        <v>687</v>
      </c>
      <c r="C6" s="6" t="s">
        <v>3055</v>
      </c>
      <c r="D6" s="10">
        <v>12492</v>
      </c>
      <c r="E6" s="6" t="s">
        <v>677</v>
      </c>
      <c r="F6" s="6" t="s">
        <v>687</v>
      </c>
      <c r="G6" s="6"/>
      <c r="H6" s="10">
        <f>SUM(I6:R6)</f>
        <v>100</v>
      </c>
      <c r="I6" s="6">
        <v>20</v>
      </c>
      <c r="J6" s="6">
        <f>100-Table2[[#This Row],[Turks]]-SUM(Table2[[#This Row],[Zazas]:[Others3]])</f>
        <v>80</v>
      </c>
      <c r="K6" s="6"/>
      <c r="L6" s="6"/>
      <c r="M6" s="6"/>
      <c r="N6" s="6"/>
      <c r="O6" s="11"/>
      <c r="P6" s="11"/>
      <c r="Q6" s="11"/>
      <c r="R6" s="11"/>
      <c r="S6" s="11"/>
      <c r="T6" s="12">
        <f>Table2[[#This Row],[Turks]]*Table2[[#This Row],[District Pop.]]/100</f>
        <v>2498.4</v>
      </c>
      <c r="U6" s="12">
        <f>Table2[[#This Row],[Kurds]]*Table2[[#This Row],[District Pop.]]/100</f>
        <v>9993.6</v>
      </c>
      <c r="V6" s="12">
        <f>Table2[[#This Row],[Zazas]]*Table2[[#This Row],[District Pop.]]</f>
        <v>0</v>
      </c>
      <c r="W6" s="11"/>
      <c r="X6" s="11"/>
      <c r="Y6" s="12">
        <f>Table2[[#This Row],[Others name]]</f>
        <v>0</v>
      </c>
      <c r="Z6" s="12">
        <f>Table2[[#This Row],[Others]]*Table2[[#This Row],[District Pop.]]</f>
        <v>0</v>
      </c>
    </row>
    <row r="7" spans="1:26" x14ac:dyDescent="0.3">
      <c r="A7" s="6">
        <v>222</v>
      </c>
      <c r="B7" s="6" t="s">
        <v>3629</v>
      </c>
      <c r="C7" s="6" t="s">
        <v>1175</v>
      </c>
      <c r="D7" s="10">
        <v>294485</v>
      </c>
      <c r="E7" s="6" t="s">
        <v>223</v>
      </c>
      <c r="F7" s="6" t="s">
        <v>228</v>
      </c>
      <c r="G7" s="6"/>
      <c r="H7" s="10">
        <f>SUM(I7:R7)</f>
        <v>100</v>
      </c>
      <c r="I7" s="6">
        <f>100-SUM(Table2[[#This Row],[Kurds]:[Others3]])</f>
        <v>70</v>
      </c>
      <c r="J7" s="6"/>
      <c r="K7" s="6"/>
      <c r="L7" s="6"/>
      <c r="M7" s="6" t="s">
        <v>3850</v>
      </c>
      <c r="N7" s="6">
        <v>20</v>
      </c>
      <c r="O7" s="11" t="s">
        <v>3847</v>
      </c>
      <c r="P7" s="11">
        <v>5</v>
      </c>
      <c r="Q7" s="11" t="s">
        <v>3843</v>
      </c>
      <c r="R7" s="11">
        <v>5</v>
      </c>
      <c r="S7" s="11"/>
      <c r="T7" s="12">
        <f>Table2[[#This Row],[Turks]]*Table2[[#This Row],[District Pop.]]/100</f>
        <v>206139.5</v>
      </c>
      <c r="U7" s="12">
        <f>Table2[[#This Row],[Kurds]]*Table2[[#This Row],[District Pop.]]/100</f>
        <v>0</v>
      </c>
      <c r="V7" s="12">
        <f>Table2[[#This Row],[Zazas]]*Table2[[#This Row],[District Pop.]]</f>
        <v>0</v>
      </c>
      <c r="W7" s="11"/>
      <c r="X7" s="11"/>
      <c r="Y7" s="12" t="str">
        <f>Table2[[#This Row],[Others name]]</f>
        <v>Georgians</v>
      </c>
      <c r="Z7" s="12">
        <f>Table2[[#This Row],[Others]]*Table2[[#This Row],[District Pop.]]</f>
        <v>5889700</v>
      </c>
    </row>
    <row r="8" spans="1:26" x14ac:dyDescent="0.3">
      <c r="A8" s="6">
        <v>622</v>
      </c>
      <c r="B8" s="6" t="s">
        <v>630</v>
      </c>
      <c r="C8" s="6" t="s">
        <v>2588</v>
      </c>
      <c r="D8" s="10">
        <v>136625</v>
      </c>
      <c r="E8" s="6" t="s">
        <v>619</v>
      </c>
      <c r="F8" s="6" t="s">
        <v>630</v>
      </c>
      <c r="G8" s="6"/>
      <c r="H8" s="10">
        <f>SUM(I8:R8)</f>
        <v>100</v>
      </c>
      <c r="I8" s="6">
        <f>100-SUM(Table2[[#This Row],[Kurds]:[Others3]])</f>
        <v>85</v>
      </c>
      <c r="J8" s="6"/>
      <c r="K8" s="6"/>
      <c r="L8" s="6"/>
      <c r="M8" s="6" t="s">
        <v>3843</v>
      </c>
      <c r="N8" s="6">
        <v>5</v>
      </c>
      <c r="O8" s="11" t="s">
        <v>3850</v>
      </c>
      <c r="P8" s="11">
        <v>5</v>
      </c>
      <c r="Q8" s="11" t="s">
        <v>3847</v>
      </c>
      <c r="R8" s="11">
        <v>5</v>
      </c>
      <c r="S8" s="11"/>
      <c r="T8" s="12">
        <f>Table2[[#This Row],[Turks]]*Table2[[#This Row],[District Pop.]]/100</f>
        <v>116131.25</v>
      </c>
      <c r="U8" s="12">
        <f>Table2[[#This Row],[Kurds]]*Table2[[#This Row],[District Pop.]]/100</f>
        <v>0</v>
      </c>
      <c r="V8" s="12">
        <f>Table2[[#This Row],[Zazas]]*Table2[[#This Row],[District Pop.]]</f>
        <v>0</v>
      </c>
      <c r="W8" s="11"/>
      <c r="X8" s="11"/>
      <c r="Y8" s="12" t="str">
        <f>Table2[[#This Row],[Others name]]</f>
        <v>North Caucasian</v>
      </c>
      <c r="Z8" s="12">
        <f>Table2[[#This Row],[Others]]*Table2[[#This Row],[District Pop.]]</f>
        <v>683125</v>
      </c>
    </row>
    <row r="9" spans="1:26" x14ac:dyDescent="0.3">
      <c r="A9" s="6">
        <v>309</v>
      </c>
      <c r="B9" s="6" t="s">
        <v>315</v>
      </c>
      <c r="C9" s="6" t="s">
        <v>1321</v>
      </c>
      <c r="D9" s="10">
        <v>40025</v>
      </c>
      <c r="E9" s="6" t="s">
        <v>314</v>
      </c>
      <c r="F9" s="6" t="s">
        <v>315</v>
      </c>
      <c r="G9" s="6"/>
      <c r="H9" s="10">
        <f>SUM(I9:R9)</f>
        <v>100</v>
      </c>
      <c r="I9" s="6">
        <f>100-SUM(Table2[[#This Row],[Kurds]:[Others3]])</f>
        <v>85</v>
      </c>
      <c r="J9" s="6"/>
      <c r="K9" s="6"/>
      <c r="L9" s="6"/>
      <c r="M9" s="6" t="s">
        <v>3847</v>
      </c>
      <c r="N9" s="6">
        <v>5</v>
      </c>
      <c r="O9" s="11" t="s">
        <v>3850</v>
      </c>
      <c r="P9" s="11">
        <v>5</v>
      </c>
      <c r="Q9" s="11" t="s">
        <v>3812</v>
      </c>
      <c r="R9" s="11">
        <v>5</v>
      </c>
      <c r="S9" s="11"/>
      <c r="T9" s="12">
        <f>Table2[[#This Row],[Turks]]*Table2[[#This Row],[District Pop.]]/100</f>
        <v>34021.25</v>
      </c>
      <c r="U9" s="12">
        <f>Table2[[#This Row],[Kurds]]*Table2[[#This Row],[District Pop.]]/100</f>
        <v>0</v>
      </c>
      <c r="V9" s="12">
        <f>Table2[[#This Row],[Zazas]]*Table2[[#This Row],[District Pop.]]</f>
        <v>0</v>
      </c>
      <c r="W9" s="11"/>
      <c r="X9" s="11"/>
      <c r="Y9" s="12" t="str">
        <f>Table2[[#This Row],[Others name]]</f>
        <v>Lazi</v>
      </c>
      <c r="Z9" s="12">
        <f>Table2[[#This Row],[Others]]*Table2[[#This Row],[District Pop.]]</f>
        <v>200125</v>
      </c>
    </row>
    <row r="10" spans="1:26" x14ac:dyDescent="0.3">
      <c r="A10" s="6">
        <v>802</v>
      </c>
      <c r="B10" s="6" t="s">
        <v>816</v>
      </c>
      <c r="C10" s="6" t="s">
        <v>2677</v>
      </c>
      <c r="D10" s="10">
        <v>22882</v>
      </c>
      <c r="E10" s="6" t="s">
        <v>805</v>
      </c>
      <c r="F10" s="6" t="s">
        <v>816</v>
      </c>
      <c r="G10" s="6"/>
      <c r="H10" s="10">
        <f>SUM(I10:R10)</f>
        <v>100</v>
      </c>
      <c r="I10" s="6">
        <f>100-SUM(Table2[[#This Row],[Kurds]:[Others3]])</f>
        <v>85</v>
      </c>
      <c r="J10" s="6"/>
      <c r="K10" s="6"/>
      <c r="L10" s="6"/>
      <c r="M10" s="6" t="s">
        <v>3850</v>
      </c>
      <c r="N10" s="6">
        <v>5</v>
      </c>
      <c r="O10" s="11" t="s">
        <v>3844</v>
      </c>
      <c r="P10" s="11">
        <v>5</v>
      </c>
      <c r="Q10" s="11" t="s">
        <v>3847</v>
      </c>
      <c r="R10" s="11">
        <v>5</v>
      </c>
      <c r="S10" s="11"/>
      <c r="T10" s="12">
        <f>Table2[[#This Row],[Turks]]*Table2[[#This Row],[District Pop.]]/100</f>
        <v>19449.7</v>
      </c>
      <c r="U10" s="12">
        <f>Table2[[#This Row],[Kurds]]*Table2[[#This Row],[District Pop.]]/100</f>
        <v>0</v>
      </c>
      <c r="V10" s="12">
        <f>Table2[[#This Row],[Zazas]]*Table2[[#This Row],[District Pop.]]</f>
        <v>0</v>
      </c>
      <c r="W10" s="11"/>
      <c r="X10" s="11"/>
      <c r="Y10" s="12" t="str">
        <f>Table2[[#This Row],[Others name]]</f>
        <v>Georgians</v>
      </c>
      <c r="Z10" s="12">
        <f>Table2[[#This Row],[Others]]*Table2[[#This Row],[District Pop.]]</f>
        <v>114410</v>
      </c>
    </row>
    <row r="11" spans="1:26" x14ac:dyDescent="0.3">
      <c r="A11" s="6">
        <v>152</v>
      </c>
      <c r="B11" s="6" t="s">
        <v>159</v>
      </c>
      <c r="C11" s="6" t="s">
        <v>2304</v>
      </c>
      <c r="D11" s="10">
        <v>74871</v>
      </c>
      <c r="E11" s="6" t="s">
        <v>148</v>
      </c>
      <c r="F11" s="6" t="s">
        <v>159</v>
      </c>
      <c r="G11" s="6"/>
      <c r="H11" s="10">
        <f>SUM(I11:R11)</f>
        <v>100</v>
      </c>
      <c r="I11" s="6">
        <f>100-SUM(Table2[[#This Row],[Kurds]:[Others3]])</f>
        <v>85</v>
      </c>
      <c r="J11" s="6"/>
      <c r="K11" s="6"/>
      <c r="L11" s="6"/>
      <c r="M11" s="6" t="s">
        <v>3811</v>
      </c>
      <c r="N11" s="6">
        <v>5</v>
      </c>
      <c r="O11" s="11" t="s">
        <v>3798</v>
      </c>
      <c r="P11" s="11">
        <v>5</v>
      </c>
      <c r="Q11" s="11" t="s">
        <v>3843</v>
      </c>
      <c r="R11" s="11">
        <v>5</v>
      </c>
      <c r="S11" s="11"/>
      <c r="T11" s="12">
        <f>Table2[[#This Row],[Turks]]*Table2[[#This Row],[District Pop.]]/100</f>
        <v>63640.35</v>
      </c>
      <c r="U11" s="12">
        <f>Table2[[#This Row],[Kurds]]*Table2[[#This Row],[District Pop.]]/100</f>
        <v>0</v>
      </c>
      <c r="V11" s="12">
        <f>Table2[[#This Row],[Zazas]]*Table2[[#This Row],[District Pop.]]</f>
        <v>0</v>
      </c>
      <c r="W11" s="11" t="s">
        <v>3831</v>
      </c>
      <c r="X11" s="11">
        <v>3</v>
      </c>
      <c r="Y11" s="12" t="str">
        <f>Table2[[#This Row],[Others name]]</f>
        <v>Georgian</v>
      </c>
      <c r="Z11" s="12">
        <f>Table2[[#This Row],[Others]]*Table2[[#This Row],[District Pop.]]</f>
        <v>374355</v>
      </c>
    </row>
    <row r="12" spans="1:26" x14ac:dyDescent="0.3">
      <c r="A12" s="6">
        <v>117</v>
      </c>
      <c r="B12" s="6" t="s">
        <v>123</v>
      </c>
      <c r="C12" s="6" t="s">
        <v>1504</v>
      </c>
      <c r="D12" s="10">
        <v>21520</v>
      </c>
      <c r="E12" s="6" t="s">
        <v>121</v>
      </c>
      <c r="F12" s="6" t="s">
        <v>123</v>
      </c>
      <c r="G12" s="6"/>
      <c r="H12" s="10">
        <f>SUM(I12:R12)</f>
        <v>100</v>
      </c>
      <c r="I12" s="6"/>
      <c r="J12" s="6"/>
      <c r="K12" s="6"/>
      <c r="L12" s="6"/>
      <c r="M12" s="6" t="s">
        <v>3847</v>
      </c>
      <c r="N12" s="6">
        <v>100</v>
      </c>
      <c r="O12" s="11"/>
      <c r="P12" s="11"/>
      <c r="Q12" s="11"/>
      <c r="R12" s="11"/>
      <c r="S12" s="11"/>
      <c r="T12" s="12">
        <f>Table2[[#This Row],[Turks]]*Table2[[#This Row],[District Pop.]]/100</f>
        <v>0</v>
      </c>
      <c r="U12" s="12">
        <f>Table2[[#This Row],[Kurds]]*Table2[[#This Row],[District Pop.]]/100</f>
        <v>0</v>
      </c>
      <c r="V12" s="12">
        <f>Table2[[#This Row],[Zazas]]*Table2[[#This Row],[District Pop.]]</f>
        <v>0</v>
      </c>
      <c r="W12" s="12">
        <f>Table2[[#This Row],[Arabs]]*Table2[[#This Row],[District Pop.]]</f>
        <v>0</v>
      </c>
      <c r="X12" s="12" t="e">
        <f>#REF!*Table2[[#This Row],[District Pop.]]</f>
        <v>#REF!</v>
      </c>
      <c r="Y12" s="12" t="str">
        <f>Table2[[#This Row],[Others name]]</f>
        <v>Lazi</v>
      </c>
      <c r="Z12" s="12">
        <f>Table2[[#This Row],[Others]]*Table2[[#This Row],[District Pop.]]</f>
        <v>2152000</v>
      </c>
    </row>
    <row r="13" spans="1:26" x14ac:dyDescent="0.3">
      <c r="A13" s="6">
        <v>780</v>
      </c>
      <c r="B13" s="6" t="s">
        <v>794</v>
      </c>
      <c r="C13" s="6" t="s">
        <v>1499</v>
      </c>
      <c r="D13" s="10">
        <v>42572</v>
      </c>
      <c r="E13" s="6" t="s">
        <v>793</v>
      </c>
      <c r="F13" s="6" t="s">
        <v>794</v>
      </c>
      <c r="G13" s="6"/>
      <c r="H13" s="10">
        <f>SUM(I13:R13)</f>
        <v>100</v>
      </c>
      <c r="I13" s="6"/>
      <c r="J13" s="6"/>
      <c r="K13" s="6"/>
      <c r="L13" s="6"/>
      <c r="M13" s="6" t="s">
        <v>3847</v>
      </c>
      <c r="N13" s="6">
        <v>100</v>
      </c>
      <c r="O13" s="11"/>
      <c r="P13" s="11"/>
      <c r="Q13" s="11"/>
      <c r="R13" s="11"/>
      <c r="S13" s="11"/>
      <c r="T13" s="12">
        <f>Table2[[#This Row],[Turks]]*Table2[[#This Row],[District Pop.]]/100</f>
        <v>0</v>
      </c>
      <c r="U13" s="12">
        <f>Table2[[#This Row],[Kurds]]*Table2[[#This Row],[District Pop.]]/100</f>
        <v>0</v>
      </c>
      <c r="V13" s="12">
        <f>Table2[[#This Row],[Zazas]]*Table2[[#This Row],[District Pop.]]</f>
        <v>0</v>
      </c>
      <c r="W13" s="11"/>
      <c r="X13" s="11"/>
      <c r="Y13" s="12" t="str">
        <f>Table2[[#This Row],[Others name]]</f>
        <v>Lazi</v>
      </c>
      <c r="Z13" s="12">
        <f>Table2[[#This Row],[Others]]*Table2[[#This Row],[District Pop.]]</f>
        <v>4257200</v>
      </c>
    </row>
    <row r="14" spans="1:26" x14ac:dyDescent="0.3">
      <c r="A14" s="6">
        <v>118</v>
      </c>
      <c r="B14" s="6" t="s">
        <v>124</v>
      </c>
      <c r="C14" s="6" t="s">
        <v>1799</v>
      </c>
      <c r="D14" s="10">
        <v>21748</v>
      </c>
      <c r="E14" s="6" t="s">
        <v>121</v>
      </c>
      <c r="F14" s="6" t="s">
        <v>124</v>
      </c>
      <c r="G14" s="6"/>
      <c r="H14" s="10">
        <f>SUM(I14:R14)</f>
        <v>100</v>
      </c>
      <c r="I14" s="6"/>
      <c r="J14" s="6"/>
      <c r="K14" s="6"/>
      <c r="L14" s="6"/>
      <c r="M14" s="6" t="s">
        <v>3811</v>
      </c>
      <c r="N14" s="6">
        <v>100</v>
      </c>
      <c r="O14" s="11"/>
      <c r="P14" s="11"/>
      <c r="Q14" s="11"/>
      <c r="R14" s="11"/>
      <c r="S14" s="11"/>
      <c r="T14" s="12">
        <f>Table2[[#This Row],[Turks]]*Table2[[#This Row],[District Pop.]]/100</f>
        <v>0</v>
      </c>
      <c r="U14" s="12">
        <f>Table2[[#This Row],[Kurds]]*Table2[[#This Row],[District Pop.]]/100</f>
        <v>0</v>
      </c>
      <c r="V14" s="12">
        <f>Table2[[#This Row],[Zazas]]*Table2[[#This Row],[District Pop.]]</f>
        <v>0</v>
      </c>
      <c r="W14" s="12">
        <f>Table2[[#This Row],[Arabs]]*Table2[[#This Row],[District Pop.]]</f>
        <v>0</v>
      </c>
      <c r="X14" s="12" t="e">
        <f>#REF!*Table2[[#This Row],[District Pop.]]</f>
        <v>#REF!</v>
      </c>
      <c r="Y14" s="12" t="str">
        <f>Table2[[#This Row],[Others name]]</f>
        <v>Georgian</v>
      </c>
      <c r="Z14" s="12">
        <f>Table2[[#This Row],[Others]]*Table2[[#This Row],[District Pop.]]</f>
        <v>2174800</v>
      </c>
    </row>
    <row r="15" spans="1:26" x14ac:dyDescent="0.3">
      <c r="A15" s="6">
        <v>122</v>
      </c>
      <c r="B15" s="6" t="s">
        <v>127</v>
      </c>
      <c r="C15" s="6" t="s">
        <v>2882</v>
      </c>
      <c r="D15" s="10">
        <v>6325</v>
      </c>
      <c r="E15" s="6" t="s">
        <v>121</v>
      </c>
      <c r="F15" s="6" t="s">
        <v>127</v>
      </c>
      <c r="G15" s="6"/>
      <c r="H15" s="10">
        <f>SUM(I15:R15)</f>
        <v>100</v>
      </c>
      <c r="I15" s="6"/>
      <c r="J15" s="6"/>
      <c r="K15" s="6"/>
      <c r="L15" s="6"/>
      <c r="M15" s="6" t="s">
        <v>3811</v>
      </c>
      <c r="N15" s="6">
        <v>100</v>
      </c>
      <c r="O15" s="11"/>
      <c r="P15" s="11"/>
      <c r="Q15" s="11"/>
      <c r="R15" s="11"/>
      <c r="S15" s="11"/>
      <c r="T15" s="12">
        <f>Table2[[#This Row],[Turks]]*Table2[[#This Row],[District Pop.]]/100</f>
        <v>0</v>
      </c>
      <c r="U15" s="12">
        <f>Table2[[#This Row],[Kurds]]*Table2[[#This Row],[District Pop.]]/100</f>
        <v>0</v>
      </c>
      <c r="V15" s="12">
        <f>Table2[[#This Row],[Zazas]]*Table2[[#This Row],[District Pop.]]</f>
        <v>0</v>
      </c>
      <c r="W15" s="12">
        <f>Table2[[#This Row],[Arabs]]*Table2[[#This Row],[District Pop.]]</f>
        <v>0</v>
      </c>
      <c r="X15" s="12" t="e">
        <f>#REF!*Table2[[#This Row],[District Pop.]]</f>
        <v>#REF!</v>
      </c>
      <c r="Y15" s="12" t="str">
        <f>Table2[[#This Row],[Others name]]</f>
        <v>Georgian</v>
      </c>
      <c r="Z15" s="12">
        <f>Table2[[#This Row],[Others]]*Table2[[#This Row],[District Pop.]]</f>
        <v>632500</v>
      </c>
    </row>
    <row r="16" spans="1:26" x14ac:dyDescent="0.3">
      <c r="A16" s="6">
        <v>781</v>
      </c>
      <c r="B16" s="6" t="s">
        <v>3755</v>
      </c>
      <c r="C16" s="6" t="s">
        <v>1437</v>
      </c>
      <c r="D16" s="10">
        <v>6911</v>
      </c>
      <c r="E16" s="6" t="s">
        <v>793</v>
      </c>
      <c r="F16" s="6" t="s">
        <v>795</v>
      </c>
      <c r="G16" s="6"/>
      <c r="H16" s="10">
        <f>SUM(I16:R16)</f>
        <v>100</v>
      </c>
      <c r="I16" s="6"/>
      <c r="J16" s="6"/>
      <c r="K16" s="6"/>
      <c r="L16" s="6"/>
      <c r="M16" s="6" t="s">
        <v>3844</v>
      </c>
      <c r="N16" s="6">
        <v>100</v>
      </c>
      <c r="O16" s="11"/>
      <c r="P16" s="11"/>
      <c r="Q16" s="11"/>
      <c r="R16" s="11"/>
      <c r="S16" s="11"/>
      <c r="T16" s="12">
        <f>Table2[[#This Row],[Turks]]*Table2[[#This Row],[District Pop.]]/100</f>
        <v>0</v>
      </c>
      <c r="U16" s="12">
        <f>Table2[[#This Row],[Kurds]]*Table2[[#This Row],[District Pop.]]/100</f>
        <v>0</v>
      </c>
      <c r="V16" s="12">
        <f>Table2[[#This Row],[Zazas]]*Table2[[#This Row],[District Pop.]]</f>
        <v>0</v>
      </c>
      <c r="W16" s="11"/>
      <c r="X16" s="11"/>
      <c r="Y16" s="12" t="str">
        <f>Table2[[#This Row],[Others name]]</f>
        <v>Armenians</v>
      </c>
      <c r="Z16" s="12">
        <f>Table2[[#This Row],[Others]]*Table2[[#This Row],[District Pop.]]</f>
        <v>691100</v>
      </c>
    </row>
    <row r="17" spans="1:26" x14ac:dyDescent="0.3">
      <c r="A17" s="6">
        <v>786</v>
      </c>
      <c r="B17" s="6" t="s">
        <v>800</v>
      </c>
      <c r="C17" s="6" t="s">
        <v>2431</v>
      </c>
      <c r="D17" s="10">
        <v>2356</v>
      </c>
      <c r="E17" s="6" t="s">
        <v>793</v>
      </c>
      <c r="F17" s="6" t="s">
        <v>800</v>
      </c>
      <c r="G17" s="6"/>
      <c r="H17" s="10">
        <f>SUM(I17:R17)</f>
        <v>100</v>
      </c>
      <c r="I17" s="6"/>
      <c r="J17" s="6"/>
      <c r="K17" s="6"/>
      <c r="L17" s="6"/>
      <c r="M17" s="6" t="s">
        <v>3844</v>
      </c>
      <c r="N17" s="6">
        <v>100</v>
      </c>
      <c r="O17" s="11"/>
      <c r="P17" s="11"/>
      <c r="Q17" s="11"/>
      <c r="R17" s="11"/>
      <c r="S17" s="11"/>
      <c r="T17" s="12">
        <f>Table2[[#This Row],[Turks]]*Table2[[#This Row],[District Pop.]]/100</f>
        <v>0</v>
      </c>
      <c r="U17" s="12">
        <f>Table2[[#This Row],[Kurds]]*Table2[[#This Row],[District Pop.]]/100</f>
        <v>0</v>
      </c>
      <c r="V17" s="12">
        <f>Table2[[#This Row],[Zazas]]*Table2[[#This Row],[District Pop.]]</f>
        <v>0</v>
      </c>
      <c r="W17" s="11"/>
      <c r="X17" s="11"/>
      <c r="Y17" s="12" t="str">
        <f>Table2[[#This Row],[Others name]]</f>
        <v>Armenians</v>
      </c>
      <c r="Z17" s="12">
        <f>Table2[[#This Row],[Others]]*Table2[[#This Row],[District Pop.]]</f>
        <v>235600</v>
      </c>
    </row>
    <row r="18" spans="1:26" x14ac:dyDescent="0.3">
      <c r="A18" s="6">
        <v>784</v>
      </c>
      <c r="B18" s="6" t="s">
        <v>3757</v>
      </c>
      <c r="C18" s="6" t="s">
        <v>2182</v>
      </c>
      <c r="D18" s="10">
        <v>16448</v>
      </c>
      <c r="E18" s="6" t="s">
        <v>793</v>
      </c>
      <c r="F18" s="6" t="s">
        <v>798</v>
      </c>
      <c r="G18" s="6"/>
      <c r="H18" s="10">
        <f>SUM(I18:R18)</f>
        <v>100</v>
      </c>
      <c r="I18" s="6"/>
      <c r="J18" s="6"/>
      <c r="K18" s="6"/>
      <c r="L18" s="6"/>
      <c r="M18" s="6" t="s">
        <v>3847</v>
      </c>
      <c r="N18" s="6">
        <v>80</v>
      </c>
      <c r="O18" s="11" t="s">
        <v>3844</v>
      </c>
      <c r="P18" s="11">
        <v>20</v>
      </c>
      <c r="Q18" s="11"/>
      <c r="R18" s="11"/>
      <c r="S18" s="11"/>
      <c r="T18" s="12">
        <f>Table2[[#This Row],[Turks]]*Table2[[#This Row],[District Pop.]]/100</f>
        <v>0</v>
      </c>
      <c r="U18" s="12">
        <f>Table2[[#This Row],[Kurds]]*Table2[[#This Row],[District Pop.]]/100</f>
        <v>0</v>
      </c>
      <c r="V18" s="12">
        <f>Table2[[#This Row],[Zazas]]*Table2[[#This Row],[District Pop.]]</f>
        <v>0</v>
      </c>
      <c r="W18" s="11"/>
      <c r="X18" s="11"/>
      <c r="Y18" s="12" t="str">
        <f>Table2[[#This Row],[Others name]]</f>
        <v>Lazi</v>
      </c>
      <c r="Z18" s="12">
        <f>Table2[[#This Row],[Others]]*Table2[[#This Row],[District Pop.]]</f>
        <v>1315840</v>
      </c>
    </row>
    <row r="19" spans="1:26" x14ac:dyDescent="0.3">
      <c r="A19" s="6">
        <v>782</v>
      </c>
      <c r="B19" s="6" t="s">
        <v>796</v>
      </c>
      <c r="C19" s="6" t="s">
        <v>1591</v>
      </c>
      <c r="D19" s="10">
        <v>42865</v>
      </c>
      <c r="E19" s="6" t="s">
        <v>793</v>
      </c>
      <c r="F19" s="6" t="s">
        <v>796</v>
      </c>
      <c r="G19" s="6"/>
      <c r="H19" s="10">
        <f>SUM(I19:R19)</f>
        <v>100</v>
      </c>
      <c r="I19" s="6">
        <v>30</v>
      </c>
      <c r="J19" s="6"/>
      <c r="K19" s="6"/>
      <c r="L19" s="6"/>
      <c r="M19" s="6" t="s">
        <v>3844</v>
      </c>
      <c r="N19" s="6">
        <v>70</v>
      </c>
      <c r="O19" s="11"/>
      <c r="P19" s="11"/>
      <c r="Q19" s="11"/>
      <c r="R19" s="11"/>
      <c r="S19" s="11"/>
      <c r="T19" s="12">
        <f>Table2[[#This Row],[Turks]]*Table2[[#This Row],[District Pop.]]/100</f>
        <v>12859.5</v>
      </c>
      <c r="U19" s="12">
        <f>Table2[[#This Row],[Kurds]]*Table2[[#This Row],[District Pop.]]/100</f>
        <v>0</v>
      </c>
      <c r="V19" s="12">
        <f>Table2[[#This Row],[Zazas]]*Table2[[#This Row],[District Pop.]]</f>
        <v>0</v>
      </c>
      <c r="W19" s="11"/>
      <c r="X19" s="11"/>
      <c r="Y19" s="12" t="str">
        <f>Table2[[#This Row],[Others name]]</f>
        <v>Armenians</v>
      </c>
      <c r="Z19" s="12">
        <f>Table2[[#This Row],[Others]]*Table2[[#This Row],[District Pop.]]</f>
        <v>3000550</v>
      </c>
    </row>
    <row r="20" spans="1:26" x14ac:dyDescent="0.3">
      <c r="A20" s="6">
        <v>577</v>
      </c>
      <c r="B20" s="6" t="s">
        <v>3699</v>
      </c>
      <c r="C20" s="6" t="s">
        <v>3037</v>
      </c>
      <c r="D20" s="10">
        <v>21240</v>
      </c>
      <c r="E20" s="6" t="s">
        <v>575</v>
      </c>
      <c r="F20" s="6" t="s">
        <v>570</v>
      </c>
      <c r="G20" s="6"/>
      <c r="H20" s="10">
        <f>SUM(I20:R20)</f>
        <v>100</v>
      </c>
      <c r="I20" s="6">
        <f>100-SUM(Table2[[#This Row],[Kurds]:[Others3]])</f>
        <v>40</v>
      </c>
      <c r="J20" s="6"/>
      <c r="K20" s="6"/>
      <c r="L20" s="6"/>
      <c r="M20" s="6" t="s">
        <v>3801</v>
      </c>
      <c r="N20" s="6">
        <v>60</v>
      </c>
      <c r="O20" s="11"/>
      <c r="P20" s="11"/>
      <c r="Q20" s="11"/>
      <c r="R20" s="11"/>
      <c r="S20" s="11"/>
      <c r="T20" s="12">
        <f>Table2[[#This Row],[Turks]]*Table2[[#This Row],[District Pop.]]/100</f>
        <v>8496</v>
      </c>
      <c r="U20" s="12">
        <f>Table2[[#This Row],[Kurds]]*Table2[[#This Row],[District Pop.]]/100</f>
        <v>0</v>
      </c>
      <c r="V20" s="12">
        <f>Table2[[#This Row],[Zazas]]*Table2[[#This Row],[District Pop.]]</f>
        <v>0</v>
      </c>
      <c r="W20" s="12">
        <f>Table2[[#This Row],[Arabs]]*Table2[[#This Row],[District Pop.]]/100</f>
        <v>0</v>
      </c>
      <c r="X20" s="11"/>
      <c r="Y20" s="12" t="str">
        <f>Table2[[#This Row],[Others name]]</f>
        <v>North Caucasians</v>
      </c>
      <c r="Z20" s="12">
        <f>Table2[[#This Row],[Others]]*Table2[[#This Row],[District Pop.]]</f>
        <v>1274400</v>
      </c>
    </row>
    <row r="21" spans="1:26" x14ac:dyDescent="0.3">
      <c r="A21" s="6">
        <v>791</v>
      </c>
      <c r="B21" s="6" t="s">
        <v>804</v>
      </c>
      <c r="C21" s="6" t="s">
        <v>3009</v>
      </c>
      <c r="D21" s="10">
        <v>31484</v>
      </c>
      <c r="E21" s="6" t="s">
        <v>793</v>
      </c>
      <c r="F21" s="6" t="s">
        <v>804</v>
      </c>
      <c r="G21" s="6"/>
      <c r="H21" s="10">
        <f>SUM(I21:R21)</f>
        <v>100</v>
      </c>
      <c r="I21" s="6"/>
      <c r="J21" s="6"/>
      <c r="K21" s="6"/>
      <c r="L21" s="6"/>
      <c r="M21" s="6" t="s">
        <v>3847</v>
      </c>
      <c r="N21" s="6">
        <v>50</v>
      </c>
      <c r="O21" s="11" t="s">
        <v>3844</v>
      </c>
      <c r="P21" s="11">
        <v>50</v>
      </c>
      <c r="Q21" s="11"/>
      <c r="R21" s="11"/>
      <c r="S21" s="11"/>
      <c r="T21" s="12">
        <f>Table2[[#This Row],[Turks]]*Table2[[#This Row],[District Pop.]]/100</f>
        <v>0</v>
      </c>
      <c r="U21" s="12">
        <f>Table2[[#This Row],[Kurds]]*Table2[[#This Row],[District Pop.]]/100</f>
        <v>0</v>
      </c>
      <c r="V21" s="12">
        <f>Table2[[#This Row],[Zazas]]*Table2[[#This Row],[District Pop.]]</f>
        <v>0</v>
      </c>
      <c r="W21" s="11"/>
      <c r="X21" s="11"/>
      <c r="Y21" s="12" t="str">
        <f>Table2[[#This Row],[Others name]]</f>
        <v>Lazi</v>
      </c>
      <c r="Z21" s="12">
        <f>Table2[[#This Row],[Others]]*Table2[[#This Row],[District Pop.]]</f>
        <v>1574200</v>
      </c>
    </row>
    <row r="22" spans="1:26" x14ac:dyDescent="0.3">
      <c r="A22" s="6">
        <v>119</v>
      </c>
      <c r="B22" s="6" t="s">
        <v>125</v>
      </c>
      <c r="C22" s="6" t="s">
        <v>2441</v>
      </c>
      <c r="D22" s="10">
        <v>28231</v>
      </c>
      <c r="E22" s="6" t="s">
        <v>121</v>
      </c>
      <c r="F22" s="6" t="s">
        <v>125</v>
      </c>
      <c r="G22" s="6"/>
      <c r="H22" s="10">
        <f>SUM(I22:R22)</f>
        <v>100</v>
      </c>
      <c r="I22" s="6"/>
      <c r="J22" s="6"/>
      <c r="K22" s="6"/>
      <c r="L22" s="6"/>
      <c r="M22" s="6" t="s">
        <v>3847</v>
      </c>
      <c r="N22" s="6">
        <v>50</v>
      </c>
      <c r="O22" s="11" t="s">
        <v>3844</v>
      </c>
      <c r="P22" s="11">
        <v>50</v>
      </c>
      <c r="Q22" s="11"/>
      <c r="R22" s="11"/>
      <c r="S22" s="11"/>
      <c r="T22" s="12">
        <f>Table2[[#This Row],[Turks]]*Table2[[#This Row],[District Pop.]]/100</f>
        <v>0</v>
      </c>
      <c r="U22" s="12">
        <f>Table2[[#This Row],[Kurds]]*Table2[[#This Row],[District Pop.]]/100</f>
        <v>0</v>
      </c>
      <c r="V22" s="12">
        <f>Table2[[#This Row],[Zazas]]*Table2[[#This Row],[District Pop.]]</f>
        <v>0</v>
      </c>
      <c r="W22" s="12">
        <f>Table2[[#This Row],[Arabs]]*Table2[[#This Row],[District Pop.]]</f>
        <v>0</v>
      </c>
      <c r="X22" s="12" t="e">
        <f>#REF!*Table2[[#This Row],[District Pop.]]</f>
        <v>#REF!</v>
      </c>
      <c r="Y22" s="12" t="str">
        <f>Table2[[#This Row],[Others name]]</f>
        <v>Lazi</v>
      </c>
      <c r="Z22" s="12">
        <f>Table2[[#This Row],[Others]]*Table2[[#This Row],[District Pop.]]</f>
        <v>1411550</v>
      </c>
    </row>
    <row r="23" spans="1:26" x14ac:dyDescent="0.3">
      <c r="A23" s="6">
        <v>120</v>
      </c>
      <c r="B23" s="6" t="s">
        <v>126</v>
      </c>
      <c r="C23" s="6" t="s">
        <v>3566</v>
      </c>
      <c r="D23" s="10">
        <v>8954</v>
      </c>
      <c r="E23" s="6" t="s">
        <v>121</v>
      </c>
      <c r="F23" s="6" t="s">
        <v>126</v>
      </c>
      <c r="G23" s="6"/>
      <c r="H23" s="10">
        <f>SUM(I23:R23)</f>
        <v>100</v>
      </c>
      <c r="I23" s="6"/>
      <c r="J23" s="6"/>
      <c r="K23" s="6"/>
      <c r="L23" s="6"/>
      <c r="M23" s="6" t="s">
        <v>3847</v>
      </c>
      <c r="N23" s="6">
        <v>50</v>
      </c>
      <c r="O23" s="11" t="s">
        <v>3844</v>
      </c>
      <c r="P23" s="11">
        <v>50</v>
      </c>
      <c r="Q23" s="11"/>
      <c r="R23" s="11"/>
      <c r="S23" s="11"/>
      <c r="T23" s="12">
        <f>Table2[[#This Row],[Turks]]*Table2[[#This Row],[District Pop.]]/100</f>
        <v>0</v>
      </c>
      <c r="U23" s="12">
        <f>Table2[[#This Row],[Kurds]]*Table2[[#This Row],[District Pop.]]/100</f>
        <v>0</v>
      </c>
      <c r="V23" s="12">
        <f>Table2[[#This Row],[Zazas]]*Table2[[#This Row],[District Pop.]]</f>
        <v>0</v>
      </c>
      <c r="W23" s="12">
        <f>Table2[[#This Row],[Arabs]]*Table2[[#This Row],[District Pop.]]</f>
        <v>0</v>
      </c>
      <c r="X23" s="12" t="e">
        <f>#REF!*Table2[[#This Row],[District Pop.]]</f>
        <v>#REF!</v>
      </c>
      <c r="Y23" s="12" t="str">
        <f>Table2[[#This Row],[Others name]]</f>
        <v>Lazi</v>
      </c>
      <c r="Z23" s="12">
        <f>Table2[[#This Row],[Others]]*Table2[[#This Row],[District Pop.]]</f>
        <v>447700</v>
      </c>
    </row>
    <row r="24" spans="1:26" x14ac:dyDescent="0.3">
      <c r="A24" s="6">
        <v>787</v>
      </c>
      <c r="B24" s="6" t="s">
        <v>3758</v>
      </c>
      <c r="C24" s="6" t="s">
        <v>1133</v>
      </c>
      <c r="D24" s="10">
        <v>6176</v>
      </c>
      <c r="E24" s="6" t="s">
        <v>793</v>
      </c>
      <c r="F24" s="6" t="s">
        <v>801</v>
      </c>
      <c r="G24" s="6"/>
      <c r="H24" s="10">
        <f>SUM(I24:R24)</f>
        <v>100</v>
      </c>
      <c r="I24" s="6">
        <f>100-SUM(Table2[[#This Row],[Kurds]:[Others3]])</f>
        <v>50</v>
      </c>
      <c r="J24" s="6"/>
      <c r="K24" s="6"/>
      <c r="L24" s="6"/>
      <c r="M24" s="6" t="s">
        <v>3844</v>
      </c>
      <c r="N24" s="6">
        <v>40</v>
      </c>
      <c r="O24" s="11" t="s">
        <v>3847</v>
      </c>
      <c r="P24" s="11">
        <v>10</v>
      </c>
      <c r="Q24" s="11"/>
      <c r="R24" s="11"/>
      <c r="S24" s="11"/>
      <c r="T24" s="12">
        <f>Table2[[#This Row],[Turks]]*Table2[[#This Row],[District Pop.]]/100</f>
        <v>3088</v>
      </c>
      <c r="U24" s="12">
        <f>Table2[[#This Row],[Kurds]]*Table2[[#This Row],[District Pop.]]/100</f>
        <v>0</v>
      </c>
      <c r="V24" s="12">
        <f>Table2[[#This Row],[Zazas]]*Table2[[#This Row],[District Pop.]]</f>
        <v>0</v>
      </c>
      <c r="W24" s="11"/>
      <c r="X24" s="11"/>
      <c r="Y24" s="12" t="str">
        <f>Table2[[#This Row],[Others name]]</f>
        <v>Armenians</v>
      </c>
      <c r="Z24" s="12">
        <f>Table2[[#This Row],[Others]]*Table2[[#This Row],[District Pop.]]</f>
        <v>247040</v>
      </c>
    </row>
    <row r="25" spans="1:26" x14ac:dyDescent="0.3">
      <c r="A25" s="6">
        <v>906</v>
      </c>
      <c r="B25" s="6" t="s">
        <v>920</v>
      </c>
      <c r="C25" s="6" t="s">
        <v>1603</v>
      </c>
      <c r="D25" s="10">
        <v>13070</v>
      </c>
      <c r="E25" s="6" t="s">
        <v>914</v>
      </c>
      <c r="F25" s="6" t="s">
        <v>920</v>
      </c>
      <c r="G25" s="6"/>
      <c r="H25" s="10">
        <f>SUM(I25:R25)</f>
        <v>100</v>
      </c>
      <c r="I25" s="6">
        <f>100-SUM(Table2[[#This Row],[Kurds]:[Others3]])</f>
        <v>70</v>
      </c>
      <c r="J25" s="6"/>
      <c r="K25" s="6"/>
      <c r="L25" s="6"/>
      <c r="M25" s="6" t="s">
        <v>3800</v>
      </c>
      <c r="N25" s="6">
        <v>30</v>
      </c>
      <c r="O25" s="11"/>
      <c r="P25" s="11"/>
      <c r="Q25" s="11"/>
      <c r="R25" s="11"/>
      <c r="S25" s="11"/>
      <c r="T25" s="12">
        <f>Table2[[#This Row],[Turks]]*Table2[[#This Row],[District Pop.]]/100</f>
        <v>9149</v>
      </c>
      <c r="U25" s="12">
        <f>Table2[[#This Row],[Kurds]]*Table2[[#This Row],[District Pop.]]/100</f>
        <v>0</v>
      </c>
      <c r="V25" s="12">
        <f>Table2[[#This Row],[Zazas]]*Table2[[#This Row],[District Pop.]]</f>
        <v>0</v>
      </c>
      <c r="W25" s="11"/>
      <c r="X25" s="11"/>
      <c r="Y25" s="12" t="str">
        <f>Table2[[#This Row],[Others name]]</f>
        <v>Greeks</v>
      </c>
      <c r="Z25" s="12">
        <f>Table2[[#This Row],[Others]]*Table2[[#This Row],[District Pop.]]</f>
        <v>392100</v>
      </c>
    </row>
    <row r="26" spans="1:26" x14ac:dyDescent="0.3">
      <c r="A26" s="6">
        <v>907</v>
      </c>
      <c r="B26" s="6" t="s">
        <v>3780</v>
      </c>
      <c r="C26" s="6" t="s">
        <v>1952</v>
      </c>
      <c r="D26" s="10">
        <v>3761</v>
      </c>
      <c r="E26" s="6" t="s">
        <v>914</v>
      </c>
      <c r="F26" s="6" t="s">
        <v>921</v>
      </c>
      <c r="G26" s="6"/>
      <c r="H26" s="10">
        <f>SUM(I26:R26)</f>
        <v>100</v>
      </c>
      <c r="I26" s="6">
        <f>100-SUM(Table2[[#This Row],[Kurds]:[Others3]])</f>
        <v>70</v>
      </c>
      <c r="J26" s="6"/>
      <c r="K26" s="6"/>
      <c r="L26" s="6"/>
      <c r="M26" s="6" t="s">
        <v>3800</v>
      </c>
      <c r="N26" s="6">
        <v>30</v>
      </c>
      <c r="O26" s="11"/>
      <c r="P26" s="11"/>
      <c r="Q26" s="11"/>
      <c r="R26" s="11"/>
      <c r="S26" s="11"/>
      <c r="T26" s="12">
        <f>Table2[[#This Row],[Turks]]*Table2[[#This Row],[District Pop.]]/100</f>
        <v>2632.7</v>
      </c>
      <c r="U26" s="12">
        <f>Table2[[#This Row],[Kurds]]*Table2[[#This Row],[District Pop.]]/100</f>
        <v>0</v>
      </c>
      <c r="V26" s="12">
        <f>Table2[[#This Row],[Zazas]]*Table2[[#This Row],[District Pop.]]</f>
        <v>0</v>
      </c>
      <c r="W26" s="11"/>
      <c r="X26" s="11"/>
      <c r="Y26" s="12" t="str">
        <f>Table2[[#This Row],[Others name]]</f>
        <v>Greeks</v>
      </c>
      <c r="Z26" s="12">
        <f>Table2[[#This Row],[Others]]*Table2[[#This Row],[District Pop.]]</f>
        <v>112830</v>
      </c>
    </row>
    <row r="27" spans="1:26" x14ac:dyDescent="0.3">
      <c r="A27" s="6">
        <v>910</v>
      </c>
      <c r="B27" s="6" t="s">
        <v>3734</v>
      </c>
      <c r="C27" s="6" t="s">
        <v>2716</v>
      </c>
      <c r="D27" s="10">
        <v>4318</v>
      </c>
      <c r="E27" s="6" t="s">
        <v>914</v>
      </c>
      <c r="F27" s="6" t="s">
        <v>698</v>
      </c>
      <c r="G27" s="6"/>
      <c r="H27" s="10">
        <f>SUM(I27:R27)</f>
        <v>100</v>
      </c>
      <c r="I27" s="6">
        <f>100-SUM(Table2[[#This Row],[Kurds]:[Others3]])</f>
        <v>70</v>
      </c>
      <c r="J27" s="6"/>
      <c r="K27" s="6"/>
      <c r="L27" s="6"/>
      <c r="M27" s="6" t="s">
        <v>3800</v>
      </c>
      <c r="N27" s="6">
        <v>30</v>
      </c>
      <c r="O27" s="11"/>
      <c r="P27" s="11"/>
      <c r="Q27" s="11"/>
      <c r="R27" s="11"/>
      <c r="S27" s="11"/>
      <c r="T27" s="12">
        <f>Table2[[#This Row],[Turks]]*Table2[[#This Row],[District Pop.]]/100</f>
        <v>3022.6</v>
      </c>
      <c r="U27" s="12">
        <f>Table2[[#This Row],[Kurds]]*Table2[[#This Row],[District Pop.]]/100</f>
        <v>0</v>
      </c>
      <c r="V27" s="12">
        <f>Table2[[#This Row],[Zazas]]*Table2[[#This Row],[District Pop.]]</f>
        <v>0</v>
      </c>
      <c r="W27" s="11"/>
      <c r="X27" s="11"/>
      <c r="Y27" s="12" t="str">
        <f>Table2[[#This Row],[Others name]]</f>
        <v>Greeks</v>
      </c>
      <c r="Z27" s="12">
        <f>Table2[[#This Row],[Others]]*Table2[[#This Row],[District Pop.]]</f>
        <v>129540</v>
      </c>
    </row>
    <row r="28" spans="1:26" x14ac:dyDescent="0.3">
      <c r="A28" s="6">
        <v>703</v>
      </c>
      <c r="B28" s="6" t="s">
        <v>714</v>
      </c>
      <c r="C28" s="6" t="s">
        <v>2783</v>
      </c>
      <c r="D28" s="10">
        <v>120069</v>
      </c>
      <c r="E28" s="6" t="s">
        <v>708</v>
      </c>
      <c r="F28" s="6" t="s">
        <v>714</v>
      </c>
      <c r="G28" s="6"/>
      <c r="H28" s="10">
        <f>SUM(I28:R28)</f>
        <v>100</v>
      </c>
      <c r="I28" s="6"/>
      <c r="J28" s="6">
        <f>100-Table2[[#This Row],[Turks]]-SUM(Table2[[#This Row],[Zazas]:[Others3]])</f>
        <v>40</v>
      </c>
      <c r="K28" s="6"/>
      <c r="L28" s="6">
        <v>30</v>
      </c>
      <c r="M28" s="6" t="s">
        <v>3841</v>
      </c>
      <c r="N28" s="6">
        <v>30</v>
      </c>
      <c r="O28" s="11"/>
      <c r="P28" s="11"/>
      <c r="Q28" s="11"/>
      <c r="R28" s="11"/>
      <c r="S28" s="11"/>
      <c r="T28" s="12">
        <f>Table2[[#This Row],[Turks]]*Table2[[#This Row],[District Pop.]]/100</f>
        <v>0</v>
      </c>
      <c r="U28" s="12">
        <f>Table2[[#This Row],[Kurds]]*Table2[[#This Row],[District Pop.]]/100</f>
        <v>48027.6</v>
      </c>
      <c r="V28" s="12">
        <f>Table2[[#This Row],[Zazas]]*Table2[[#This Row],[District Pop.]]</f>
        <v>0</v>
      </c>
      <c r="W28" s="11"/>
      <c r="X28" s="11"/>
      <c r="Y28" s="12" t="str">
        <f>Table2[[#This Row],[Others name]]</f>
        <v>Assyrians</v>
      </c>
      <c r="Z28" s="12">
        <f>Table2[[#This Row],[Others]]*Table2[[#This Row],[District Pop.]]</f>
        <v>3602070</v>
      </c>
    </row>
    <row r="29" spans="1:26" x14ac:dyDescent="0.3">
      <c r="A29" s="6">
        <v>523</v>
      </c>
      <c r="B29" s="6" t="s">
        <v>532</v>
      </c>
      <c r="C29" s="6" t="s">
        <v>2245</v>
      </c>
      <c r="D29" s="10">
        <v>50676</v>
      </c>
      <c r="E29" s="6" t="s">
        <v>525</v>
      </c>
      <c r="F29" s="6" t="s">
        <v>532</v>
      </c>
      <c r="G29" s="6"/>
      <c r="H29" s="10">
        <f>SUM(I29:R29)</f>
        <v>100</v>
      </c>
      <c r="I29" s="6">
        <f>100-SUM(Table2[[#This Row],[Kurds]:[Others3]])</f>
        <v>70</v>
      </c>
      <c r="J29" s="6">
        <v>5</v>
      </c>
      <c r="K29" s="6"/>
      <c r="L29" s="6"/>
      <c r="M29" s="6" t="s">
        <v>3801</v>
      </c>
      <c r="N29" s="6">
        <v>25</v>
      </c>
      <c r="O29" s="11"/>
      <c r="P29" s="11"/>
      <c r="Q29" s="11"/>
      <c r="R29" s="11"/>
      <c r="S29" s="11"/>
      <c r="T29" s="12">
        <f>Table2[[#This Row],[Turks]]*Table2[[#This Row],[District Pop.]]/100</f>
        <v>35473.199999999997</v>
      </c>
      <c r="U29" s="12">
        <f>Table2[[#This Row],[Kurds]]*Table2[[#This Row],[District Pop.]]/100</f>
        <v>2533.8000000000002</v>
      </c>
      <c r="V29" s="12">
        <f>Table2[[#This Row],[Zazas]]*Table2[[#This Row],[District Pop.]]</f>
        <v>0</v>
      </c>
      <c r="W29" s="12">
        <f>Table2[[#This Row],[Arabs]]*Table2[[#This Row],[District Pop.]]/100</f>
        <v>0</v>
      </c>
      <c r="X29" s="11"/>
      <c r="Y29" s="12" t="str">
        <f>Table2[[#This Row],[Others name]]</f>
        <v>North Caucasians</v>
      </c>
      <c r="Z29" s="12">
        <f>Table2[[#This Row],[Others]]*Table2[[#This Row],[District Pop.]]</f>
        <v>1266900</v>
      </c>
    </row>
    <row r="30" spans="1:26" x14ac:dyDescent="0.3">
      <c r="A30" s="6">
        <v>313</v>
      </c>
      <c r="B30" s="6" t="s">
        <v>319</v>
      </c>
      <c r="C30" s="6" t="s">
        <v>2295</v>
      </c>
      <c r="D30" s="10">
        <v>16844</v>
      </c>
      <c r="E30" s="6" t="s">
        <v>314</v>
      </c>
      <c r="F30" s="6" t="s">
        <v>319</v>
      </c>
      <c r="G30" s="6"/>
      <c r="H30" s="10">
        <f>SUM(I30:R30)</f>
        <v>100</v>
      </c>
      <c r="I30" s="6">
        <f>100-SUM(Table2[[#This Row],[Kurds]:[Others3]])</f>
        <v>75</v>
      </c>
      <c r="J30" s="6"/>
      <c r="K30" s="6"/>
      <c r="L30" s="6"/>
      <c r="M30" s="6" t="s">
        <v>3801</v>
      </c>
      <c r="N30" s="6">
        <v>25</v>
      </c>
      <c r="O30" s="11"/>
      <c r="P30" s="11"/>
      <c r="Q30" s="11"/>
      <c r="R30" s="11"/>
      <c r="S30" s="11"/>
      <c r="T30" s="12">
        <f>Table2[[#This Row],[Turks]]*Table2[[#This Row],[District Pop.]]/100</f>
        <v>12633</v>
      </c>
      <c r="U30" s="12">
        <f>Table2[[#This Row],[Kurds]]*Table2[[#This Row],[District Pop.]]/100</f>
        <v>0</v>
      </c>
      <c r="V30" s="12">
        <f>Table2[[#This Row],[Zazas]]*Table2[[#This Row],[District Pop.]]</f>
        <v>0</v>
      </c>
      <c r="W30" s="11"/>
      <c r="X30" s="11"/>
      <c r="Y30" s="12" t="str">
        <f>Table2[[#This Row],[Others name]]</f>
        <v>North Caucasians</v>
      </c>
      <c r="Z30" s="12">
        <f>Table2[[#This Row],[Others]]*Table2[[#This Row],[District Pop.]]</f>
        <v>421100</v>
      </c>
    </row>
    <row r="31" spans="1:26" x14ac:dyDescent="0.3">
      <c r="A31" s="6">
        <v>953</v>
      </c>
      <c r="B31" s="6" t="s">
        <v>3739</v>
      </c>
      <c r="C31" s="6" t="s">
        <v>1585</v>
      </c>
      <c r="D31" s="10">
        <v>11552</v>
      </c>
      <c r="E31" s="6" t="s">
        <v>962</v>
      </c>
      <c r="F31" s="6" t="s">
        <v>722</v>
      </c>
      <c r="G31" s="6"/>
      <c r="H31" s="10">
        <f>SUM(I31:R31)</f>
        <v>100</v>
      </c>
      <c r="I31" s="6">
        <f>100-SUM(Table2[[#This Row],[Kurds]:[Others3]])</f>
        <v>60</v>
      </c>
      <c r="J31" s="6">
        <v>20</v>
      </c>
      <c r="K31" s="6"/>
      <c r="L31" s="6"/>
      <c r="M31" s="6" t="s">
        <v>3801</v>
      </c>
      <c r="N31" s="6">
        <v>20</v>
      </c>
      <c r="O31" s="11"/>
      <c r="P31" s="11"/>
      <c r="Q31" s="11"/>
      <c r="R31" s="11"/>
      <c r="S31" s="11"/>
      <c r="T31" s="12">
        <f>Table2[[#This Row],[Turks]]*Table2[[#This Row],[District Pop.]]/100</f>
        <v>6931.2</v>
      </c>
      <c r="U31" s="12">
        <f>Table2[[#This Row],[Kurds]]*Table2[[#This Row],[District Pop.]]/100</f>
        <v>2310.4</v>
      </c>
      <c r="V31" s="12">
        <f>Table2[[#This Row],[Zazas]]*Table2[[#This Row],[District Pop.]]</f>
        <v>0</v>
      </c>
      <c r="W31" s="11"/>
      <c r="X31" s="11"/>
      <c r="Y31" s="12" t="str">
        <f>Table2[[#This Row],[Others name]]</f>
        <v>North Caucasians</v>
      </c>
      <c r="Z31" s="12">
        <f>Table2[[#This Row],[Others]]*Table2[[#This Row],[District Pop.]]</f>
        <v>231040</v>
      </c>
    </row>
    <row r="32" spans="1:26" x14ac:dyDescent="0.3">
      <c r="A32" s="6">
        <v>315</v>
      </c>
      <c r="B32" s="6" t="s">
        <v>314</v>
      </c>
      <c r="C32" s="6" t="s">
        <v>2006</v>
      </c>
      <c r="D32" s="10">
        <v>258484</v>
      </c>
      <c r="E32" s="6" t="s">
        <v>314</v>
      </c>
      <c r="F32" s="6" t="s">
        <v>25</v>
      </c>
      <c r="G32" s="6"/>
      <c r="H32" s="10">
        <f>SUM(I32:R32)</f>
        <v>100</v>
      </c>
      <c r="I32" s="6">
        <f>100-SUM(Table2[[#This Row],[Kurds]:[Others3]])</f>
        <v>75</v>
      </c>
      <c r="J32" s="6"/>
      <c r="K32" s="6"/>
      <c r="L32" s="6"/>
      <c r="M32" s="6" t="s">
        <v>3801</v>
      </c>
      <c r="N32" s="6">
        <v>20</v>
      </c>
      <c r="O32" s="11" t="s">
        <v>3847</v>
      </c>
      <c r="P32" s="11">
        <v>5</v>
      </c>
      <c r="Q32" s="11"/>
      <c r="R32" s="11"/>
      <c r="S32" s="11"/>
      <c r="T32" s="12">
        <f>Table2[[#This Row],[Turks]]*Table2[[#This Row],[District Pop.]]/100</f>
        <v>193863</v>
      </c>
      <c r="U32" s="12">
        <f>Table2[[#This Row],[Kurds]]*Table2[[#This Row],[District Pop.]]/100</f>
        <v>0</v>
      </c>
      <c r="V32" s="12">
        <f>Table2[[#This Row],[Zazas]]*Table2[[#This Row],[District Pop.]]</f>
        <v>0</v>
      </c>
      <c r="W32" s="11"/>
      <c r="X32" s="11"/>
      <c r="Y32" s="12" t="str">
        <f>Table2[[#This Row],[Others name]]</f>
        <v>North Caucasians</v>
      </c>
      <c r="Z32" s="12">
        <f>Table2[[#This Row],[Others]]*Table2[[#This Row],[District Pop.]]</f>
        <v>5169680</v>
      </c>
    </row>
    <row r="33" spans="1:26" x14ac:dyDescent="0.3">
      <c r="A33" s="6">
        <v>815</v>
      </c>
      <c r="B33" s="6" t="s">
        <v>829</v>
      </c>
      <c r="C33" s="6" t="s">
        <v>1468</v>
      </c>
      <c r="D33" s="10">
        <v>140664</v>
      </c>
      <c r="E33" s="6" t="s">
        <v>822</v>
      </c>
      <c r="F33" s="6" t="s">
        <v>829</v>
      </c>
      <c r="G33" s="6"/>
      <c r="H33" s="10">
        <f>SUM(I33:R33)</f>
        <v>100</v>
      </c>
      <c r="I33" s="6">
        <f>100-SUM(Table2[[#This Row],[Kurds]:[Others3]])</f>
        <v>80</v>
      </c>
      <c r="J33" s="6"/>
      <c r="K33" s="6"/>
      <c r="L33" s="6"/>
      <c r="M33" s="6" t="s">
        <v>3801</v>
      </c>
      <c r="N33" s="6">
        <v>20</v>
      </c>
      <c r="O33" s="11"/>
      <c r="P33" s="11"/>
      <c r="Q33" s="11"/>
      <c r="R33" s="11"/>
      <c r="S33" s="11"/>
      <c r="T33" s="12">
        <f>Table2[[#This Row],[Turks]]*Table2[[#This Row],[District Pop.]]/100</f>
        <v>112531.2</v>
      </c>
      <c r="U33" s="12">
        <f>Table2[[#This Row],[Kurds]]*Table2[[#This Row],[District Pop.]]/100</f>
        <v>0</v>
      </c>
      <c r="V33" s="12">
        <f>Table2[[#This Row],[Zazas]]*Table2[[#This Row],[District Pop.]]</f>
        <v>0</v>
      </c>
      <c r="W33" s="11"/>
      <c r="X33" s="11"/>
      <c r="Y33" s="12" t="str">
        <f>Table2[[#This Row],[Others name]]</f>
        <v>North Caucasians</v>
      </c>
      <c r="Z33" s="12">
        <f>Table2[[#This Row],[Others]]*Table2[[#This Row],[District Pop.]]</f>
        <v>2813280</v>
      </c>
    </row>
    <row r="34" spans="1:26" x14ac:dyDescent="0.3">
      <c r="A34" s="6">
        <v>823</v>
      </c>
      <c r="B34" s="6" t="s">
        <v>837</v>
      </c>
      <c r="C34" s="6" t="s">
        <v>3440</v>
      </c>
      <c r="D34" s="10">
        <v>90308</v>
      </c>
      <c r="E34" s="6" t="s">
        <v>822</v>
      </c>
      <c r="F34" s="6" t="s">
        <v>837</v>
      </c>
      <c r="G34" s="6"/>
      <c r="H34" s="10">
        <f>SUM(I34:R34)</f>
        <v>100</v>
      </c>
      <c r="I34" s="6">
        <f>100-SUM(Table2[[#This Row],[Kurds]:[Others3]])</f>
        <v>80</v>
      </c>
      <c r="J34" s="6"/>
      <c r="K34" s="6"/>
      <c r="L34" s="6"/>
      <c r="M34" s="6" t="s">
        <v>3801</v>
      </c>
      <c r="N34" s="6">
        <v>20</v>
      </c>
      <c r="O34" s="11"/>
      <c r="P34" s="11"/>
      <c r="Q34" s="11"/>
      <c r="R34" s="11"/>
      <c r="S34" s="11"/>
      <c r="T34" s="12">
        <f>Table2[[#This Row],[Turks]]*Table2[[#This Row],[District Pop.]]/100</f>
        <v>72246.399999999994</v>
      </c>
      <c r="U34" s="12">
        <f>Table2[[#This Row],[Kurds]]*Table2[[#This Row],[District Pop.]]/100</f>
        <v>0</v>
      </c>
      <c r="V34" s="12">
        <f>Table2[[#This Row],[Zazas]]*Table2[[#This Row],[District Pop.]]</f>
        <v>0</v>
      </c>
      <c r="W34" s="11"/>
      <c r="X34" s="11"/>
      <c r="Y34" s="12" t="str">
        <f>Table2[[#This Row],[Others name]]</f>
        <v>North Caucasians</v>
      </c>
      <c r="Z34" s="12">
        <f>Table2[[#This Row],[Others]]*Table2[[#This Row],[District Pop.]]</f>
        <v>1806160</v>
      </c>
    </row>
    <row r="35" spans="1:26" x14ac:dyDescent="0.3">
      <c r="A35" s="6">
        <v>876</v>
      </c>
      <c r="B35" s="6" t="s">
        <v>3774</v>
      </c>
      <c r="C35" s="6" t="s">
        <v>3527</v>
      </c>
      <c r="D35" s="10">
        <v>28972</v>
      </c>
      <c r="E35" s="6" t="s">
        <v>876</v>
      </c>
      <c r="F35" s="6" t="s">
        <v>890</v>
      </c>
      <c r="G35" s="6"/>
      <c r="H35" s="10">
        <f>SUM(I35:R35)</f>
        <v>100</v>
      </c>
      <c r="I35" s="6">
        <f>100-SUM(Table2[[#This Row],[Kurds]:[Others3]])</f>
        <v>80</v>
      </c>
      <c r="J35" s="6"/>
      <c r="K35" s="6"/>
      <c r="L35" s="6"/>
      <c r="M35" s="6" t="s">
        <v>3801</v>
      </c>
      <c r="N35" s="6">
        <v>20</v>
      </c>
      <c r="O35" s="11"/>
      <c r="P35" s="11"/>
      <c r="Q35" s="11"/>
      <c r="R35" s="11"/>
      <c r="S35" s="11"/>
      <c r="T35" s="12">
        <f>Table2[[#This Row],[Turks]]*Table2[[#This Row],[District Pop.]]/100</f>
        <v>23177.599999999999</v>
      </c>
      <c r="U35" s="12">
        <f>Table2[[#This Row],[Kurds]]*Table2[[#This Row],[District Pop.]]/100</f>
        <v>0</v>
      </c>
      <c r="V35" s="12">
        <f>Table2[[#This Row],[Zazas]]*Table2[[#This Row],[District Pop.]]</f>
        <v>0</v>
      </c>
      <c r="W35" s="11"/>
      <c r="X35" s="11"/>
      <c r="Y35" s="12" t="str">
        <f>Table2[[#This Row],[Others name]]</f>
        <v>North Caucasians</v>
      </c>
      <c r="Z35" s="12">
        <f>Table2[[#This Row],[Others]]*Table2[[#This Row],[District Pop.]]</f>
        <v>579440</v>
      </c>
    </row>
    <row r="36" spans="1:26" x14ac:dyDescent="0.3">
      <c r="A36" s="6">
        <v>911</v>
      </c>
      <c r="B36" s="6" t="s">
        <v>924</v>
      </c>
      <c r="C36" s="6" t="s">
        <v>2800</v>
      </c>
      <c r="D36" s="10">
        <v>24709</v>
      </c>
      <c r="E36" s="6" t="s">
        <v>914</v>
      </c>
      <c r="F36" s="6" t="s">
        <v>924</v>
      </c>
      <c r="G36" s="6"/>
      <c r="H36" s="10">
        <f>SUM(I36:R36)</f>
        <v>100</v>
      </c>
      <c r="I36" s="6">
        <f>100-SUM(Table2[[#This Row],[Kurds]:[Others3]])</f>
        <v>75</v>
      </c>
      <c r="J36" s="6"/>
      <c r="K36" s="6"/>
      <c r="L36" s="6"/>
      <c r="M36" s="6" t="s">
        <v>3800</v>
      </c>
      <c r="N36" s="6">
        <v>20</v>
      </c>
      <c r="O36" s="11" t="s">
        <v>3847</v>
      </c>
      <c r="P36" s="11">
        <v>5</v>
      </c>
      <c r="Q36" s="11"/>
      <c r="R36" s="11"/>
      <c r="S36" s="11"/>
      <c r="T36" s="12">
        <f>Table2[[#This Row],[Turks]]*Table2[[#This Row],[District Pop.]]/100</f>
        <v>18531.75</v>
      </c>
      <c r="U36" s="12">
        <f>Table2[[#This Row],[Kurds]]*Table2[[#This Row],[District Pop.]]/100</f>
        <v>0</v>
      </c>
      <c r="V36" s="12">
        <f>Table2[[#This Row],[Zazas]]*Table2[[#This Row],[District Pop.]]</f>
        <v>0</v>
      </c>
      <c r="W36" s="11"/>
      <c r="X36" s="11"/>
      <c r="Y36" s="12" t="str">
        <f>Table2[[#This Row],[Others name]]</f>
        <v>Greeks</v>
      </c>
      <c r="Z36" s="12">
        <f>Table2[[#This Row],[Others]]*Table2[[#This Row],[District Pop.]]</f>
        <v>494180</v>
      </c>
    </row>
    <row r="37" spans="1:26" x14ac:dyDescent="0.3">
      <c r="A37" s="6">
        <v>916</v>
      </c>
      <c r="B37" s="6" t="s">
        <v>929</v>
      </c>
      <c r="C37" s="6" t="s">
        <v>3346</v>
      </c>
      <c r="D37" s="10">
        <v>13457</v>
      </c>
      <c r="E37" s="6" t="s">
        <v>914</v>
      </c>
      <c r="F37" s="6" t="s">
        <v>929</v>
      </c>
      <c r="G37" s="6"/>
      <c r="H37" s="10">
        <f>SUM(I37:R37)</f>
        <v>100</v>
      </c>
      <c r="I37" s="6">
        <f>100-SUM(Table2[[#This Row],[Kurds]:[Others3]])</f>
        <v>80</v>
      </c>
      <c r="J37" s="6"/>
      <c r="K37" s="6"/>
      <c r="L37" s="6"/>
      <c r="M37" s="6" t="s">
        <v>3800</v>
      </c>
      <c r="N37" s="6">
        <v>20</v>
      </c>
      <c r="O37" s="11"/>
      <c r="P37" s="11"/>
      <c r="Q37" s="11"/>
      <c r="R37" s="11"/>
      <c r="S37" s="11"/>
      <c r="T37" s="12">
        <f>Table2[[#This Row],[Turks]]*Table2[[#This Row],[District Pop.]]/100</f>
        <v>10765.6</v>
      </c>
      <c r="U37" s="12">
        <f>Table2[[#This Row],[Kurds]]*Table2[[#This Row],[District Pop.]]/100</f>
        <v>0</v>
      </c>
      <c r="V37" s="12">
        <f>Table2[[#This Row],[Zazas]]*Table2[[#This Row],[District Pop.]]</f>
        <v>0</v>
      </c>
      <c r="W37" s="11"/>
      <c r="X37" s="11"/>
      <c r="Y37" s="12" t="str">
        <f>Table2[[#This Row],[Others name]]</f>
        <v>Greeks</v>
      </c>
      <c r="Z37" s="12">
        <f>Table2[[#This Row],[Others]]*Table2[[#This Row],[District Pop.]]</f>
        <v>269140</v>
      </c>
    </row>
    <row r="38" spans="1:26" x14ac:dyDescent="0.3">
      <c r="A38" s="6">
        <v>618</v>
      </c>
      <c r="B38" s="6" t="s">
        <v>626</v>
      </c>
      <c r="C38" s="6" t="s">
        <v>2258</v>
      </c>
      <c r="D38" s="10">
        <v>175940</v>
      </c>
      <c r="E38" s="6" t="s">
        <v>619</v>
      </c>
      <c r="F38" s="6" t="s">
        <v>626</v>
      </c>
      <c r="G38" s="6"/>
      <c r="H38" s="10">
        <f>SUM(I38:R38)</f>
        <v>100</v>
      </c>
      <c r="I38" s="6">
        <f>100-SUM(Table2[[#This Row],[Kurds]:[Others3]])</f>
        <v>80</v>
      </c>
      <c r="J38" s="6"/>
      <c r="K38" s="6"/>
      <c r="L38" s="6"/>
      <c r="M38" s="6" t="s">
        <v>3850</v>
      </c>
      <c r="N38" s="6">
        <v>20</v>
      </c>
      <c r="O38" s="11"/>
      <c r="P38" s="11"/>
      <c r="Q38" s="11"/>
      <c r="R38" s="11"/>
      <c r="S38" s="11"/>
      <c r="T38" s="12">
        <f>Table2[[#This Row],[Turks]]*Table2[[#This Row],[District Pop.]]/100</f>
        <v>140752</v>
      </c>
      <c r="U38" s="12">
        <f>Table2[[#This Row],[Kurds]]*Table2[[#This Row],[District Pop.]]/100</f>
        <v>0</v>
      </c>
      <c r="V38" s="12">
        <f>Table2[[#This Row],[Zazas]]*Table2[[#This Row],[District Pop.]]</f>
        <v>0</v>
      </c>
      <c r="W38" s="11"/>
      <c r="X38" s="11"/>
      <c r="Y38" s="12" t="str">
        <f>Table2[[#This Row],[Others name]]</f>
        <v>Georgians</v>
      </c>
      <c r="Z38" s="12">
        <f>Table2[[#This Row],[Others]]*Table2[[#This Row],[District Pop.]]</f>
        <v>3518800</v>
      </c>
    </row>
    <row r="39" spans="1:26" x14ac:dyDescent="0.3">
      <c r="A39" s="6">
        <v>760</v>
      </c>
      <c r="B39" s="6" t="s">
        <v>773</v>
      </c>
      <c r="C39" s="6" t="s">
        <v>2169</v>
      </c>
      <c r="D39" s="10">
        <v>126775</v>
      </c>
      <c r="E39" s="6" t="s">
        <v>766</v>
      </c>
      <c r="F39" s="6" t="s">
        <v>773</v>
      </c>
      <c r="G39" s="6"/>
      <c r="H39" s="10">
        <f>SUM(I39:R39)</f>
        <v>100</v>
      </c>
      <c r="I39" s="6">
        <f>100-SUM(Table2[[#This Row],[Kurds]:[Others3]])</f>
        <v>80</v>
      </c>
      <c r="J39" s="6"/>
      <c r="K39" s="6"/>
      <c r="L39" s="6"/>
      <c r="M39" s="6" t="s">
        <v>3850</v>
      </c>
      <c r="N39" s="6">
        <v>20</v>
      </c>
      <c r="O39" s="11"/>
      <c r="P39" s="11"/>
      <c r="Q39" s="11"/>
      <c r="R39" s="11"/>
      <c r="S39" s="11"/>
      <c r="T39" s="12">
        <f>Table2[[#This Row],[Turks]]*Table2[[#This Row],[District Pop.]]/100</f>
        <v>101420</v>
      </c>
      <c r="U39" s="12">
        <f>Table2[[#This Row],[Kurds]]*Table2[[#This Row],[District Pop.]]/100</f>
        <v>0</v>
      </c>
      <c r="V39" s="12">
        <f>Table2[[#This Row],[Zazas]]*Table2[[#This Row],[District Pop.]]</f>
        <v>0</v>
      </c>
      <c r="W39" s="11"/>
      <c r="X39" s="11"/>
      <c r="Y39" s="12" t="str">
        <f>Table2[[#This Row],[Others name]]</f>
        <v>Georgians</v>
      </c>
      <c r="Z39" s="12">
        <f>Table2[[#This Row],[Others]]*Table2[[#This Row],[District Pop.]]</f>
        <v>2535500</v>
      </c>
    </row>
    <row r="40" spans="1:26" x14ac:dyDescent="0.3">
      <c r="A40" s="6">
        <v>772</v>
      </c>
      <c r="B40" s="6" t="s">
        <v>785</v>
      </c>
      <c r="C40" s="6" t="s">
        <v>2932</v>
      </c>
      <c r="D40" s="10">
        <v>132432</v>
      </c>
      <c r="E40" s="6" t="s">
        <v>766</v>
      </c>
      <c r="F40" s="6" t="s">
        <v>785</v>
      </c>
      <c r="G40" s="6"/>
      <c r="H40" s="10">
        <f>SUM(I40:R40)</f>
        <v>100</v>
      </c>
      <c r="I40" s="6">
        <f>100-SUM(Table2[[#This Row],[Kurds]:[Others3]])</f>
        <v>80</v>
      </c>
      <c r="J40" s="6"/>
      <c r="K40" s="6"/>
      <c r="L40" s="6"/>
      <c r="M40" s="6" t="s">
        <v>3850</v>
      </c>
      <c r="N40" s="6">
        <v>20</v>
      </c>
      <c r="O40" s="11"/>
      <c r="P40" s="11"/>
      <c r="Q40" s="11"/>
      <c r="R40" s="11"/>
      <c r="S40" s="11"/>
      <c r="T40" s="12">
        <f>Table2[[#This Row],[Turks]]*Table2[[#This Row],[District Pop.]]/100</f>
        <v>105945.60000000001</v>
      </c>
      <c r="U40" s="12">
        <f>Table2[[#This Row],[Kurds]]*Table2[[#This Row],[District Pop.]]/100</f>
        <v>0</v>
      </c>
      <c r="V40" s="12">
        <f>Table2[[#This Row],[Zazas]]*Table2[[#This Row],[District Pop.]]</f>
        <v>0</v>
      </c>
      <c r="W40" s="11"/>
      <c r="X40" s="11"/>
      <c r="Y40" s="12" t="str">
        <f>Table2[[#This Row],[Others name]]</f>
        <v>Georgians</v>
      </c>
      <c r="Z40" s="12">
        <f>Table2[[#This Row],[Others]]*Table2[[#This Row],[District Pop.]]</f>
        <v>2648640</v>
      </c>
    </row>
    <row r="41" spans="1:26" x14ac:dyDescent="0.3">
      <c r="A41" s="6">
        <v>902</v>
      </c>
      <c r="B41" s="6" t="s">
        <v>3778</v>
      </c>
      <c r="C41" s="6" t="s">
        <v>1481</v>
      </c>
      <c r="D41" s="10">
        <v>48581</v>
      </c>
      <c r="E41" s="6" t="s">
        <v>914</v>
      </c>
      <c r="F41" s="6" t="s">
        <v>916</v>
      </c>
      <c r="G41" s="6"/>
      <c r="H41" s="10">
        <f>SUM(I41:R41)</f>
        <v>100</v>
      </c>
      <c r="I41" s="6">
        <f>100-SUM(Table2[[#This Row],[Kurds]:[Others3]])</f>
        <v>80</v>
      </c>
      <c r="J41" s="6"/>
      <c r="K41" s="6"/>
      <c r="L41" s="6"/>
      <c r="M41" s="6" t="s">
        <v>3844</v>
      </c>
      <c r="N41" s="6">
        <v>20</v>
      </c>
      <c r="O41" s="11"/>
      <c r="P41" s="11"/>
      <c r="Q41" s="11"/>
      <c r="R41" s="11"/>
      <c r="S41" s="11"/>
      <c r="T41" s="12">
        <f>Table2[[#This Row],[Turks]]*Table2[[#This Row],[District Pop.]]/100</f>
        <v>38864.800000000003</v>
      </c>
      <c r="U41" s="12">
        <f>Table2[[#This Row],[Kurds]]*Table2[[#This Row],[District Pop.]]/100</f>
        <v>0</v>
      </c>
      <c r="V41" s="12">
        <f>Table2[[#This Row],[Zazas]]*Table2[[#This Row],[District Pop.]]</f>
        <v>0</v>
      </c>
      <c r="W41" s="11"/>
      <c r="X41" s="11"/>
      <c r="Y41" s="12" t="str">
        <f>Table2[[#This Row],[Others name]]</f>
        <v>Armenians</v>
      </c>
      <c r="Z41" s="12">
        <f>Table2[[#This Row],[Others]]*Table2[[#This Row],[District Pop.]]</f>
        <v>971620</v>
      </c>
    </row>
    <row r="42" spans="1:26" x14ac:dyDescent="0.3">
      <c r="A42" s="6">
        <v>237</v>
      </c>
      <c r="B42" s="6" t="s">
        <v>244</v>
      </c>
      <c r="C42" s="6" t="s">
        <v>1619</v>
      </c>
      <c r="D42" s="10">
        <v>92180</v>
      </c>
      <c r="E42" s="6" t="s">
        <v>241</v>
      </c>
      <c r="F42" s="6" t="s">
        <v>244</v>
      </c>
      <c r="G42" s="6"/>
      <c r="H42" s="10">
        <f>SUM(I42:R42)</f>
        <v>100</v>
      </c>
      <c r="I42" s="6">
        <f>100-SUM(Table2[[#This Row],[Kurds]:[Others3]])</f>
        <v>80</v>
      </c>
      <c r="J42" s="6"/>
      <c r="K42" s="6"/>
      <c r="L42" s="6"/>
      <c r="M42" s="6" t="s">
        <v>3798</v>
      </c>
      <c r="N42" s="6">
        <v>10</v>
      </c>
      <c r="O42" s="11" t="s">
        <v>3801</v>
      </c>
      <c r="P42" s="11">
        <v>10</v>
      </c>
      <c r="Q42" s="11"/>
      <c r="R42" s="11"/>
      <c r="S42" s="11"/>
      <c r="T42" s="12">
        <f>Table2[[#This Row],[Turks]]*Table2[[#This Row],[District Pop.]]/100</f>
        <v>73744</v>
      </c>
      <c r="U42" s="12">
        <f>Table2[[#This Row],[Kurds]]*Table2[[#This Row],[District Pop.]]/100</f>
        <v>0</v>
      </c>
      <c r="V42" s="12">
        <f>Table2[[#This Row],[Zazas]]*Table2[[#This Row],[District Pop.]]</f>
        <v>0</v>
      </c>
      <c r="W42" s="11" t="s">
        <v>3801</v>
      </c>
      <c r="X42" s="11">
        <v>5</v>
      </c>
      <c r="Y42" s="12" t="str">
        <f>Table2[[#This Row],[Others name]]</f>
        <v>Pomaks</v>
      </c>
      <c r="Z42" s="12">
        <f>Table2[[#This Row],[Others]]*Table2[[#This Row],[District Pop.]]</f>
        <v>921800</v>
      </c>
    </row>
    <row r="43" spans="1:26" x14ac:dyDescent="0.3">
      <c r="A43" s="6">
        <v>150</v>
      </c>
      <c r="B43" s="6" t="s">
        <v>157</v>
      </c>
      <c r="C43" s="6" t="s">
        <v>2098</v>
      </c>
      <c r="D43" s="10">
        <v>31902</v>
      </c>
      <c r="E43" s="6" t="s">
        <v>148</v>
      </c>
      <c r="F43" s="6" t="s">
        <v>157</v>
      </c>
      <c r="G43" s="6"/>
      <c r="H43" s="10">
        <f>SUM(I43:R43)</f>
        <v>100</v>
      </c>
      <c r="I43" s="6">
        <f>100-SUM(Table2[[#This Row],[Kurds]:[Others3]])</f>
        <v>90</v>
      </c>
      <c r="J43" s="6"/>
      <c r="K43" s="6"/>
      <c r="L43" s="6"/>
      <c r="M43" s="6" t="s">
        <v>3798</v>
      </c>
      <c r="N43" s="6">
        <v>10</v>
      </c>
      <c r="O43" s="11"/>
      <c r="P43" s="11"/>
      <c r="Q43" s="11"/>
      <c r="R43" s="11"/>
      <c r="S43" s="11"/>
      <c r="T43" s="12">
        <f>Table2[[#This Row],[Turks]]*Table2[[#This Row],[District Pop.]]/100</f>
        <v>28711.8</v>
      </c>
      <c r="U43" s="12">
        <f>Table2[[#This Row],[Kurds]]*Table2[[#This Row],[District Pop.]]/100</f>
        <v>0</v>
      </c>
      <c r="V43" s="12">
        <f>Table2[[#This Row],[Zazas]]*Table2[[#This Row],[District Pop.]]</f>
        <v>0</v>
      </c>
      <c r="W43" s="11" t="s">
        <v>3800</v>
      </c>
      <c r="X43" s="11">
        <v>1</v>
      </c>
      <c r="Y43" s="12" t="str">
        <f>Table2[[#This Row],[Others name]]</f>
        <v>Pomaks</v>
      </c>
      <c r="Z43" s="12">
        <f>Table2[[#This Row],[Others]]*Table2[[#This Row],[District Pop.]]</f>
        <v>319020</v>
      </c>
    </row>
    <row r="44" spans="1:26" x14ac:dyDescent="0.3">
      <c r="A44" s="6">
        <v>227</v>
      </c>
      <c r="B44" s="6" t="s">
        <v>233</v>
      </c>
      <c r="C44" s="6" t="s">
        <v>2870</v>
      </c>
      <c r="D44" s="10">
        <v>108011</v>
      </c>
      <c r="E44" s="6" t="s">
        <v>223</v>
      </c>
      <c r="F44" s="6" t="s">
        <v>233</v>
      </c>
      <c r="G44" s="6"/>
      <c r="H44" s="10">
        <f>SUM(I44:R44)</f>
        <v>100</v>
      </c>
      <c r="I44" s="6">
        <f>100-SUM(Table2[[#This Row],[Kurds]:[Others3]])</f>
        <v>90</v>
      </c>
      <c r="J44" s="6"/>
      <c r="K44" s="6"/>
      <c r="L44" s="6"/>
      <c r="M44" s="6" t="s">
        <v>3798</v>
      </c>
      <c r="N44" s="6">
        <v>10</v>
      </c>
      <c r="O44" s="11"/>
      <c r="P44" s="11"/>
      <c r="Q44" s="11"/>
      <c r="R44" s="11"/>
      <c r="S44" s="11"/>
      <c r="T44" s="12">
        <f>Table2[[#This Row],[Turks]]*Table2[[#This Row],[District Pop.]]/100</f>
        <v>97209.9</v>
      </c>
      <c r="U44" s="12">
        <f>Table2[[#This Row],[Kurds]]*Table2[[#This Row],[District Pop.]]/100</f>
        <v>0</v>
      </c>
      <c r="V44" s="12">
        <f>Table2[[#This Row],[Zazas]]*Table2[[#This Row],[District Pop.]]</f>
        <v>0</v>
      </c>
      <c r="W44" s="11"/>
      <c r="X44" s="11"/>
      <c r="Y44" s="12" t="str">
        <f>Table2[[#This Row],[Others name]]</f>
        <v>Pomaks</v>
      </c>
      <c r="Z44" s="12">
        <f>Table2[[#This Row],[Others]]*Table2[[#This Row],[District Pop.]]</f>
        <v>1080110</v>
      </c>
    </row>
    <row r="45" spans="1:26" x14ac:dyDescent="0.3">
      <c r="A45" s="6">
        <v>239</v>
      </c>
      <c r="B45" s="6" t="s">
        <v>246</v>
      </c>
      <c r="C45" s="6" t="s">
        <v>1448</v>
      </c>
      <c r="D45" s="10">
        <v>47954</v>
      </c>
      <c r="E45" s="6" t="s">
        <v>241</v>
      </c>
      <c r="F45" s="6" t="s">
        <v>246</v>
      </c>
      <c r="G45" s="6"/>
      <c r="H45" s="10">
        <f>SUM(I45:R45)</f>
        <v>100</v>
      </c>
      <c r="I45" s="6">
        <f>100-SUM(Table2[[#This Row],[Kurds]:[Others3]])</f>
        <v>90</v>
      </c>
      <c r="J45" s="6"/>
      <c r="K45" s="6"/>
      <c r="L45" s="6"/>
      <c r="M45" s="6" t="s">
        <v>3798</v>
      </c>
      <c r="N45" s="6">
        <v>10</v>
      </c>
      <c r="O45" s="11"/>
      <c r="P45" s="11"/>
      <c r="Q45" s="11"/>
      <c r="R45" s="11"/>
      <c r="S45" s="11"/>
      <c r="T45" s="12">
        <f>Table2[[#This Row],[Turks]]*Table2[[#This Row],[District Pop.]]/100</f>
        <v>43158.6</v>
      </c>
      <c r="U45" s="12">
        <f>Table2[[#This Row],[Kurds]]*Table2[[#This Row],[District Pop.]]/100</f>
        <v>0</v>
      </c>
      <c r="V45" s="12">
        <f>Table2[[#This Row],[Zazas]]*Table2[[#This Row],[District Pop.]]</f>
        <v>0</v>
      </c>
      <c r="W45" s="11"/>
      <c r="X45" s="11"/>
      <c r="Y45" s="12" t="str">
        <f>Table2[[#This Row],[Others name]]</f>
        <v>Pomaks</v>
      </c>
      <c r="Z45" s="12">
        <f>Table2[[#This Row],[Others]]*Table2[[#This Row],[District Pop.]]</f>
        <v>479540</v>
      </c>
    </row>
    <row r="46" spans="1:26" x14ac:dyDescent="0.3">
      <c r="A46" s="6">
        <v>242</v>
      </c>
      <c r="B46" s="6" t="s">
        <v>249</v>
      </c>
      <c r="C46" s="6" t="s">
        <v>2208</v>
      </c>
      <c r="D46" s="10">
        <v>43984</v>
      </c>
      <c r="E46" s="6" t="s">
        <v>241</v>
      </c>
      <c r="F46" s="6" t="s">
        <v>249</v>
      </c>
      <c r="G46" s="6"/>
      <c r="H46" s="10">
        <f>SUM(I46:R46)</f>
        <v>100</v>
      </c>
      <c r="I46" s="6">
        <f>100-SUM(Table2[[#This Row],[Kurds]:[Others3]])</f>
        <v>90</v>
      </c>
      <c r="J46" s="6"/>
      <c r="K46" s="6"/>
      <c r="L46" s="6"/>
      <c r="M46" s="6" t="s">
        <v>3798</v>
      </c>
      <c r="N46" s="6">
        <v>10</v>
      </c>
      <c r="O46" s="11"/>
      <c r="P46" s="11"/>
      <c r="Q46" s="11"/>
      <c r="R46" s="11"/>
      <c r="S46" s="11"/>
      <c r="T46" s="12">
        <f>Table2[[#This Row],[Turks]]*Table2[[#This Row],[District Pop.]]/100</f>
        <v>39585.599999999999</v>
      </c>
      <c r="U46" s="12">
        <f>Table2[[#This Row],[Kurds]]*Table2[[#This Row],[District Pop.]]/100</f>
        <v>0</v>
      </c>
      <c r="V46" s="12">
        <f>Table2[[#This Row],[Zazas]]*Table2[[#This Row],[District Pop.]]</f>
        <v>0</v>
      </c>
      <c r="W46" s="11"/>
      <c r="X46" s="11"/>
      <c r="Y46" s="12" t="str">
        <f>Table2[[#This Row],[Others name]]</f>
        <v>Pomaks</v>
      </c>
      <c r="Z46" s="12">
        <f>Table2[[#This Row],[Others]]*Table2[[#This Row],[District Pop.]]</f>
        <v>439840</v>
      </c>
    </row>
    <row r="47" spans="1:26" x14ac:dyDescent="0.3">
      <c r="A47" s="6">
        <v>320</v>
      </c>
      <c r="B47" s="6" t="s">
        <v>326</v>
      </c>
      <c r="C47" s="6" t="s">
        <v>2606</v>
      </c>
      <c r="D47" s="10">
        <v>83874</v>
      </c>
      <c r="E47" s="6" t="s">
        <v>322</v>
      </c>
      <c r="F47" s="6" t="s">
        <v>326</v>
      </c>
      <c r="G47" s="6"/>
      <c r="H47" s="10">
        <f>SUM(I47:R47)</f>
        <v>100</v>
      </c>
      <c r="I47" s="6">
        <f>100-SUM(Table2[[#This Row],[Kurds]:[Others3]])</f>
        <v>90</v>
      </c>
      <c r="J47" s="6"/>
      <c r="K47" s="6"/>
      <c r="L47" s="6"/>
      <c r="M47" s="6" t="s">
        <v>3798</v>
      </c>
      <c r="N47" s="6">
        <v>10</v>
      </c>
      <c r="O47" s="11"/>
      <c r="P47" s="11"/>
      <c r="Q47" s="11"/>
      <c r="R47" s="11"/>
      <c r="S47" s="11"/>
      <c r="T47" s="12">
        <f>Table2[[#This Row],[Turks]]*Table2[[#This Row],[District Pop.]]/100</f>
        <v>75486.600000000006</v>
      </c>
      <c r="U47" s="12">
        <f>Table2[[#This Row],[Kurds]]*Table2[[#This Row],[District Pop.]]/100</f>
        <v>0</v>
      </c>
      <c r="V47" s="12">
        <f>Table2[[#This Row],[Zazas]]*Table2[[#This Row],[District Pop.]]</f>
        <v>0</v>
      </c>
      <c r="W47" s="11"/>
      <c r="X47" s="11"/>
      <c r="Y47" s="12" t="str">
        <f>Table2[[#This Row],[Others name]]</f>
        <v>Pomaks</v>
      </c>
      <c r="Z47" s="12">
        <f>Table2[[#This Row],[Others]]*Table2[[#This Row],[District Pop.]]</f>
        <v>838740</v>
      </c>
    </row>
    <row r="48" spans="1:26" x14ac:dyDescent="0.3">
      <c r="A48" s="6">
        <v>325</v>
      </c>
      <c r="B48" s="6" t="s">
        <v>330</v>
      </c>
      <c r="C48" s="6" t="s">
        <v>3426</v>
      </c>
      <c r="D48" s="10">
        <v>59351</v>
      </c>
      <c r="E48" s="6" t="s">
        <v>322</v>
      </c>
      <c r="F48" s="6" t="s">
        <v>330</v>
      </c>
      <c r="G48" s="6" t="s">
        <v>3803</v>
      </c>
      <c r="H48" s="10">
        <f>SUM(I48:R48)</f>
        <v>100</v>
      </c>
      <c r="I48" s="6">
        <f>100-SUM(Table2[[#This Row],[Kurds]:[Others3]])</f>
        <v>90</v>
      </c>
      <c r="J48" s="6"/>
      <c r="K48" s="6"/>
      <c r="L48" s="6"/>
      <c r="M48" s="6" t="s">
        <v>3798</v>
      </c>
      <c r="N48" s="6">
        <v>10</v>
      </c>
      <c r="O48" s="11"/>
      <c r="P48" s="11"/>
      <c r="Q48" s="11"/>
      <c r="R48" s="11"/>
      <c r="S48" s="11"/>
      <c r="T48" s="12">
        <f>Table2[[#This Row],[Turks]]*Table2[[#This Row],[District Pop.]]/100</f>
        <v>53415.9</v>
      </c>
      <c r="U48" s="12">
        <f>Table2[[#This Row],[Kurds]]*Table2[[#This Row],[District Pop.]]/100</f>
        <v>0</v>
      </c>
      <c r="V48" s="12">
        <f>Table2[[#This Row],[Zazas]]*Table2[[#This Row],[District Pop.]]</f>
        <v>0</v>
      </c>
      <c r="W48" s="11" t="s">
        <v>3802</v>
      </c>
      <c r="X48" s="11">
        <v>2</v>
      </c>
      <c r="Y48" s="12" t="str">
        <f>Table2[[#This Row],[Others name]]</f>
        <v>Pomaks</v>
      </c>
      <c r="Z48" s="12">
        <f>Table2[[#This Row],[Others]]*Table2[[#This Row],[District Pop.]]</f>
        <v>593510</v>
      </c>
    </row>
    <row r="49" spans="1:26" x14ac:dyDescent="0.3">
      <c r="A49" s="6">
        <v>157</v>
      </c>
      <c r="B49" s="6" t="s">
        <v>164</v>
      </c>
      <c r="C49" s="6" t="s">
        <v>2813</v>
      </c>
      <c r="D49" s="10">
        <v>18066</v>
      </c>
      <c r="E49" s="6" t="s">
        <v>148</v>
      </c>
      <c r="F49" s="6" t="s">
        <v>164</v>
      </c>
      <c r="G49" s="6"/>
      <c r="H49" s="10">
        <f>SUM(I49:R49)</f>
        <v>100</v>
      </c>
      <c r="I49" s="6">
        <f>100-SUM(Table2[[#This Row],[Kurds]:[Others3]])</f>
        <v>88</v>
      </c>
      <c r="J49" s="6"/>
      <c r="K49" s="6"/>
      <c r="L49" s="6"/>
      <c r="M49" s="6" t="s">
        <v>3831</v>
      </c>
      <c r="N49" s="13">
        <v>10</v>
      </c>
      <c r="O49" s="11" t="s">
        <v>3811</v>
      </c>
      <c r="P49" s="11">
        <v>2</v>
      </c>
      <c r="Q49" s="11"/>
      <c r="R49" s="11"/>
      <c r="S49" s="11"/>
      <c r="T49" s="12">
        <f>Table2[[#This Row],[Turks]]*Table2[[#This Row],[District Pop.]]/100</f>
        <v>15898.08</v>
      </c>
      <c r="U49" s="12">
        <f>Table2[[#This Row],[Kurds]]*Table2[[#This Row],[District Pop.]]/100</f>
        <v>0</v>
      </c>
      <c r="V49" s="12">
        <f>Table2[[#This Row],[Zazas]]*Table2[[#This Row],[District Pop.]]</f>
        <v>0</v>
      </c>
      <c r="W49" s="11" t="s">
        <v>3831</v>
      </c>
      <c r="X49" s="11">
        <v>3</v>
      </c>
      <c r="Y49" s="12" t="str">
        <f>Table2[[#This Row],[Others name]]</f>
        <v>North Caucasusians</v>
      </c>
      <c r="Z49" s="12">
        <f>Table2[[#This Row],[Others]]*Table2[[#This Row],[District Pop.]]</f>
        <v>180660</v>
      </c>
    </row>
    <row r="50" spans="1:26" x14ac:dyDescent="0.3">
      <c r="A50" s="6">
        <v>155</v>
      </c>
      <c r="B50" s="6" t="s">
        <v>162</v>
      </c>
      <c r="C50" s="6" t="s">
        <v>2574</v>
      </c>
      <c r="D50" s="10">
        <v>187362</v>
      </c>
      <c r="E50" s="6" t="s">
        <v>148</v>
      </c>
      <c r="F50" s="6" t="s">
        <v>162</v>
      </c>
      <c r="G50" s="6"/>
      <c r="H50" s="10">
        <f>SUM(I50:R50)</f>
        <v>100</v>
      </c>
      <c r="I50" s="6">
        <f>100-SUM(Table2[[#This Row],[Kurds]:[Others3]])</f>
        <v>90</v>
      </c>
      <c r="J50" s="6"/>
      <c r="K50" s="6"/>
      <c r="L50" s="6"/>
      <c r="M50" s="6" t="s">
        <v>3831</v>
      </c>
      <c r="N50" s="6">
        <v>10</v>
      </c>
      <c r="O50" s="11"/>
      <c r="P50" s="11"/>
      <c r="Q50" s="11"/>
      <c r="R50" s="11"/>
      <c r="S50" s="11"/>
      <c r="T50" s="12">
        <f>Table2[[#This Row],[Turks]]*Table2[[#This Row],[District Pop.]]/100</f>
        <v>168625.8</v>
      </c>
      <c r="U50" s="12">
        <f>Table2[[#This Row],[Kurds]]*Table2[[#This Row],[District Pop.]]/100</f>
        <v>0</v>
      </c>
      <c r="V50" s="12">
        <f>Table2[[#This Row],[Zazas]]*Table2[[#This Row],[District Pop.]]</f>
        <v>0</v>
      </c>
      <c r="W50" s="11"/>
      <c r="X50" s="11"/>
      <c r="Y50" s="12" t="str">
        <f>Table2[[#This Row],[Others name]]</f>
        <v>North Caucasusians</v>
      </c>
      <c r="Z50" s="12">
        <f>Table2[[#This Row],[Others]]*Table2[[#This Row],[District Pop.]]</f>
        <v>1873620</v>
      </c>
    </row>
    <row r="51" spans="1:26" x14ac:dyDescent="0.3">
      <c r="A51" s="6">
        <v>161</v>
      </c>
      <c r="B51" s="6" t="s">
        <v>168</v>
      </c>
      <c r="C51" s="6" t="s">
        <v>3288</v>
      </c>
      <c r="D51" s="10">
        <v>37724</v>
      </c>
      <c r="E51" s="6" t="s">
        <v>148</v>
      </c>
      <c r="F51" s="6" t="s">
        <v>168</v>
      </c>
      <c r="G51" s="6"/>
      <c r="H51" s="10">
        <f>SUM(I51:R51)</f>
        <v>100</v>
      </c>
      <c r="I51" s="6">
        <f>100-SUM(Table2[[#This Row],[Kurds]:[Others3]])</f>
        <v>90</v>
      </c>
      <c r="J51" s="6"/>
      <c r="K51" s="6"/>
      <c r="L51" s="6"/>
      <c r="M51" s="6" t="s">
        <v>3831</v>
      </c>
      <c r="N51" s="6">
        <v>10</v>
      </c>
      <c r="O51" s="11"/>
      <c r="P51" s="11"/>
      <c r="Q51" s="11"/>
      <c r="R51" s="11"/>
      <c r="S51" s="11"/>
      <c r="T51" s="12">
        <f>Table2[[#This Row],[Turks]]*Table2[[#This Row],[District Pop.]]/100</f>
        <v>33951.599999999999</v>
      </c>
      <c r="U51" s="12">
        <f>Table2[[#This Row],[Kurds]]*Table2[[#This Row],[District Pop.]]/100</f>
        <v>0</v>
      </c>
      <c r="V51" s="12">
        <f>Table2[[#This Row],[Zazas]]*Table2[[#This Row],[District Pop.]]</f>
        <v>0</v>
      </c>
      <c r="W51" s="11"/>
      <c r="X51" s="11"/>
      <c r="Y51" s="12" t="str">
        <f>Table2[[#This Row],[Others name]]</f>
        <v>North Caucasusians</v>
      </c>
      <c r="Z51" s="12">
        <f>Table2[[#This Row],[Others]]*Table2[[#This Row],[District Pop.]]</f>
        <v>377240</v>
      </c>
    </row>
    <row r="52" spans="1:26" x14ac:dyDescent="0.3">
      <c r="A52" s="6">
        <v>13</v>
      </c>
      <c r="B52" s="6" t="s">
        <v>16</v>
      </c>
      <c r="C52" s="6" t="s">
        <v>3370</v>
      </c>
      <c r="D52" s="10">
        <v>16400</v>
      </c>
      <c r="E52" s="6" t="s">
        <v>3</v>
      </c>
      <c r="F52" s="6" t="s">
        <v>16</v>
      </c>
      <c r="G52" s="6"/>
      <c r="H52" s="10">
        <f>SUM(I52:R52)</f>
        <v>100</v>
      </c>
      <c r="I52" s="6">
        <f>100-SUM(Table2[[#This Row],[Kurds]:[Others3]])</f>
        <v>80</v>
      </c>
      <c r="J52" s="6">
        <v>10</v>
      </c>
      <c r="K52" s="6"/>
      <c r="L52" s="6"/>
      <c r="M52" s="6" t="s">
        <v>3801</v>
      </c>
      <c r="N52" s="6">
        <v>10</v>
      </c>
      <c r="O52" s="11"/>
      <c r="P52" s="11"/>
      <c r="Q52" s="11"/>
      <c r="R52" s="11"/>
      <c r="S52" s="11"/>
      <c r="T52" s="12">
        <f>Table2[[#This Row],[Turks]]*Table2[[#This Row],[District Pop.]]/100</f>
        <v>13120</v>
      </c>
      <c r="U52" s="12">
        <f>Table2[[#This Row],[Kurds]]*Table2[[#This Row],[District Pop.]]/100</f>
        <v>1640</v>
      </c>
      <c r="V52" s="12">
        <f>Table2[[#This Row],[Zazas]]*Table2[[#This Row],[District Pop.]]</f>
        <v>0</v>
      </c>
      <c r="W52" s="12">
        <f>Table2[[#This Row],[Arabs]]*Table2[[#This Row],[District Pop.]]</f>
        <v>0</v>
      </c>
      <c r="X52" s="12" t="e">
        <f>#REF!*Table2[[#This Row],[District Pop.]]</f>
        <v>#REF!</v>
      </c>
      <c r="Y52" s="12" t="str">
        <f>Table2[[#This Row],[Others name]]</f>
        <v>North Caucasians</v>
      </c>
      <c r="Z52" s="12">
        <f>Table2[[#This Row],[Others]]*Table2[[#This Row],[District Pop.]]</f>
        <v>164000</v>
      </c>
    </row>
    <row r="53" spans="1:26" x14ac:dyDescent="0.3">
      <c r="A53" s="6">
        <v>259</v>
      </c>
      <c r="B53" s="6" t="s">
        <v>266</v>
      </c>
      <c r="C53" s="6" t="s">
        <v>1372</v>
      </c>
      <c r="D53" s="10">
        <v>29929</v>
      </c>
      <c r="E53" s="6" t="s">
        <v>265</v>
      </c>
      <c r="F53" s="6" t="s">
        <v>266</v>
      </c>
      <c r="G53" s="6"/>
      <c r="H53" s="10">
        <f>SUM(I53:R53)</f>
        <v>100</v>
      </c>
      <c r="I53" s="6">
        <f>100-SUM(Table2[[#This Row],[Kurds]:[Others3]])</f>
        <v>80</v>
      </c>
      <c r="J53" s="6">
        <v>10</v>
      </c>
      <c r="K53" s="6"/>
      <c r="L53" s="6"/>
      <c r="M53" s="6" t="s">
        <v>3801</v>
      </c>
      <c r="N53" s="6">
        <v>10</v>
      </c>
      <c r="O53" s="11"/>
      <c r="P53" s="11"/>
      <c r="Q53" s="11"/>
      <c r="R53" s="11"/>
      <c r="S53" s="11"/>
      <c r="T53" s="12">
        <f>Table2[[#This Row],[Turks]]*Table2[[#This Row],[District Pop.]]/100</f>
        <v>23943.200000000001</v>
      </c>
      <c r="U53" s="12">
        <f>Table2[[#This Row],[Kurds]]*Table2[[#This Row],[District Pop.]]/100</f>
        <v>2992.9</v>
      </c>
      <c r="V53" s="12">
        <f>Table2[[#This Row],[Zazas]]*Table2[[#This Row],[District Pop.]]</f>
        <v>0</v>
      </c>
      <c r="W53" s="11"/>
      <c r="X53" s="11"/>
      <c r="Y53" s="12" t="str">
        <f>Table2[[#This Row],[Others name]]</f>
        <v>North Caucasians</v>
      </c>
      <c r="Z53" s="12">
        <f>Table2[[#This Row],[Others]]*Table2[[#This Row],[District Pop.]]</f>
        <v>299290</v>
      </c>
    </row>
    <row r="54" spans="1:26" x14ac:dyDescent="0.3">
      <c r="A54" s="6">
        <v>267</v>
      </c>
      <c r="B54" s="6" t="s">
        <v>265</v>
      </c>
      <c r="C54" s="6" t="s">
        <v>2973</v>
      </c>
      <c r="D54" s="10">
        <v>299061</v>
      </c>
      <c r="E54" s="6" t="s">
        <v>265</v>
      </c>
      <c r="F54" s="6" t="s">
        <v>25</v>
      </c>
      <c r="G54" s="6"/>
      <c r="H54" s="10">
        <f>SUM(I54:R54)</f>
        <v>100</v>
      </c>
      <c r="I54" s="6">
        <f>100-SUM(Table2[[#This Row],[Kurds]:[Others3]])</f>
        <v>80</v>
      </c>
      <c r="J54" s="6">
        <v>10</v>
      </c>
      <c r="K54" s="6"/>
      <c r="L54" s="6"/>
      <c r="M54" s="6" t="s">
        <v>3801</v>
      </c>
      <c r="N54" s="6">
        <v>10</v>
      </c>
      <c r="O54" s="11"/>
      <c r="P54" s="11"/>
      <c r="Q54" s="11"/>
      <c r="R54" s="11"/>
      <c r="S54" s="11"/>
      <c r="T54" s="12">
        <f>Table2[[#This Row],[Turks]]*Table2[[#This Row],[District Pop.]]/100</f>
        <v>239248.8</v>
      </c>
      <c r="U54" s="12">
        <f>Table2[[#This Row],[Kurds]]*Table2[[#This Row],[District Pop.]]/100</f>
        <v>29906.1</v>
      </c>
      <c r="V54" s="12">
        <f>Table2[[#This Row],[Zazas]]*Table2[[#This Row],[District Pop.]]</f>
        <v>0</v>
      </c>
      <c r="W54" s="11"/>
      <c r="X54" s="11"/>
      <c r="Y54" s="12" t="str">
        <f>Table2[[#This Row],[Others name]]</f>
        <v>North Caucasians</v>
      </c>
      <c r="Z54" s="12">
        <f>Table2[[#This Row],[Others]]*Table2[[#This Row],[District Pop.]]</f>
        <v>2990610</v>
      </c>
    </row>
    <row r="55" spans="1:26" x14ac:dyDescent="0.3">
      <c r="A55" s="6">
        <v>813</v>
      </c>
      <c r="B55" s="6" t="s">
        <v>827</v>
      </c>
      <c r="C55" s="6" t="s">
        <v>1664</v>
      </c>
      <c r="D55" s="10">
        <v>142190</v>
      </c>
      <c r="E55" s="6" t="s">
        <v>822</v>
      </c>
      <c r="F55" s="6" t="s">
        <v>827</v>
      </c>
      <c r="G55" s="6"/>
      <c r="H55" s="10">
        <f>SUM(I55:R55)</f>
        <v>100</v>
      </c>
      <c r="I55" s="6">
        <f>100-SUM(Table2[[#This Row],[Kurds]:[Others3]])</f>
        <v>75</v>
      </c>
      <c r="J55" s="6">
        <v>5</v>
      </c>
      <c r="K55" s="6"/>
      <c r="L55" s="6"/>
      <c r="M55" s="6" t="s">
        <v>3801</v>
      </c>
      <c r="N55" s="6">
        <v>10</v>
      </c>
      <c r="O55" s="11" t="s">
        <v>3851</v>
      </c>
      <c r="P55" s="11">
        <v>10</v>
      </c>
      <c r="Q55" s="11"/>
      <c r="R55" s="11"/>
      <c r="S55" s="11"/>
      <c r="T55" s="12">
        <f>Table2[[#This Row],[Turks]]*Table2[[#This Row],[District Pop.]]/100</f>
        <v>106642.5</v>
      </c>
      <c r="U55" s="12">
        <f>Table2[[#This Row],[Kurds]]*Table2[[#This Row],[District Pop.]]/100</f>
        <v>7109.5</v>
      </c>
      <c r="V55" s="12">
        <f>Table2[[#This Row],[Zazas]]*Table2[[#This Row],[District Pop.]]</f>
        <v>0</v>
      </c>
      <c r="W55" s="11"/>
      <c r="X55" s="11"/>
      <c r="Y55" s="12" t="str">
        <f>Table2[[#This Row],[Others name]]</f>
        <v>North Caucasians</v>
      </c>
      <c r="Z55" s="12">
        <f>Table2[[#This Row],[Others]]*Table2[[#This Row],[District Pop.]]</f>
        <v>1421900</v>
      </c>
    </row>
    <row r="56" spans="1:26" x14ac:dyDescent="0.3">
      <c r="A56" s="6">
        <v>2</v>
      </c>
      <c r="B56" s="6" t="s">
        <v>5</v>
      </c>
      <c r="C56" s="6" t="s">
        <v>1860</v>
      </c>
      <c r="D56" s="10">
        <v>158922</v>
      </c>
      <c r="E56" s="6" t="s">
        <v>3</v>
      </c>
      <c r="F56" s="6" t="s">
        <v>5</v>
      </c>
      <c r="G56" s="6"/>
      <c r="H56" s="10">
        <f>SUM(I56:R56)</f>
        <v>100</v>
      </c>
      <c r="I56" s="6">
        <f>100-SUM(Table2[[#This Row],[Kurds]:[Others3]])</f>
        <v>85</v>
      </c>
      <c r="J56" s="6">
        <v>5</v>
      </c>
      <c r="K56" s="6"/>
      <c r="L56" s="6"/>
      <c r="M56" s="6" t="s">
        <v>3801</v>
      </c>
      <c r="N56" s="6">
        <v>10</v>
      </c>
      <c r="O56" s="11"/>
      <c r="P56" s="11"/>
      <c r="Q56" s="11"/>
      <c r="R56" s="11"/>
      <c r="S56" s="11"/>
      <c r="T56" s="12">
        <f>Table2[[#This Row],[Turks]]*Table2[[#This Row],[District Pop.]]/100</f>
        <v>135083.70000000001</v>
      </c>
      <c r="U56" s="12">
        <f>Table2[[#This Row],[Kurds]]*Table2[[#This Row],[District Pop.]]/100</f>
        <v>7946.1</v>
      </c>
      <c r="V56" s="12">
        <f>Table2[[#This Row],[Zazas]]*Table2[[#This Row],[District Pop.]]</f>
        <v>0</v>
      </c>
      <c r="W56" s="12">
        <f>Table2[[#This Row],[Arabs]]*Table2[[#This Row],[District Pop.]]</f>
        <v>0</v>
      </c>
      <c r="X56" s="12" t="e">
        <f>#REF!*Table2[[#This Row],[District Pop.]]</f>
        <v>#REF!</v>
      </c>
      <c r="Y56" s="12" t="str">
        <f>Table2[[#This Row],[Others name]]</f>
        <v>North Caucasians</v>
      </c>
      <c r="Z56" s="12">
        <f>Table2[[#This Row],[Others]]*Table2[[#This Row],[District Pop.]]</f>
        <v>1589220</v>
      </c>
    </row>
    <row r="57" spans="1:26" x14ac:dyDescent="0.3">
      <c r="A57" s="6">
        <v>898</v>
      </c>
      <c r="B57" s="6" t="s">
        <v>912</v>
      </c>
      <c r="C57" s="6" t="s">
        <v>3375</v>
      </c>
      <c r="D57" s="10">
        <v>78129</v>
      </c>
      <c r="E57" s="6" t="s">
        <v>904</v>
      </c>
      <c r="F57" s="6" t="s">
        <v>912</v>
      </c>
      <c r="G57" s="6"/>
      <c r="H57" s="10">
        <f>SUM(I57:R57)</f>
        <v>100</v>
      </c>
      <c r="I57" s="6">
        <f>100-SUM(Table2[[#This Row],[Kurds]:[Others3]])</f>
        <v>85</v>
      </c>
      <c r="J57" s="6">
        <v>5</v>
      </c>
      <c r="K57" s="6"/>
      <c r="L57" s="6"/>
      <c r="M57" s="6" t="s">
        <v>3801</v>
      </c>
      <c r="N57" s="6">
        <v>10</v>
      </c>
      <c r="O57" s="11"/>
      <c r="P57" s="11"/>
      <c r="Q57" s="11"/>
      <c r="R57" s="11"/>
      <c r="S57" s="11"/>
      <c r="T57" s="12">
        <f>Table2[[#This Row],[Turks]]*Table2[[#This Row],[District Pop.]]/100</f>
        <v>66409.649999999994</v>
      </c>
      <c r="U57" s="12">
        <f>Table2[[#This Row],[Kurds]]*Table2[[#This Row],[District Pop.]]/100</f>
        <v>3906.45</v>
      </c>
      <c r="V57" s="12">
        <f>Table2[[#This Row],[Zazas]]*Table2[[#This Row],[District Pop.]]</f>
        <v>0</v>
      </c>
      <c r="W57" s="11"/>
      <c r="X57" s="11"/>
      <c r="Y57" s="12" t="str">
        <f>Table2[[#This Row],[Others name]]</f>
        <v>North Caucasians</v>
      </c>
      <c r="Z57" s="12">
        <f>Table2[[#This Row],[Others]]*Table2[[#This Row],[District Pop.]]</f>
        <v>781290</v>
      </c>
    </row>
    <row r="58" spans="1:26" x14ac:dyDescent="0.3">
      <c r="A58" s="6">
        <v>798</v>
      </c>
      <c r="B58" s="6" t="s">
        <v>812</v>
      </c>
      <c r="C58" s="6" t="s">
        <v>2433</v>
      </c>
      <c r="D58" s="10">
        <v>90153</v>
      </c>
      <c r="E58" s="6" t="s">
        <v>805</v>
      </c>
      <c r="F58" s="6" t="s">
        <v>812</v>
      </c>
      <c r="G58" s="6"/>
      <c r="H58" s="10">
        <f>SUM(I58:R58)</f>
        <v>100</v>
      </c>
      <c r="I58" s="6">
        <f>100-SUM(Table2[[#This Row],[Kurds]:[Others3]])</f>
        <v>85</v>
      </c>
      <c r="J58" s="6"/>
      <c r="K58" s="6"/>
      <c r="L58" s="6"/>
      <c r="M58" s="6" t="s">
        <v>3801</v>
      </c>
      <c r="N58" s="6">
        <v>10</v>
      </c>
      <c r="O58" s="11" t="s">
        <v>3850</v>
      </c>
      <c r="P58" s="11">
        <v>5</v>
      </c>
      <c r="Q58" s="11"/>
      <c r="R58" s="11"/>
      <c r="S58" s="11"/>
      <c r="T58" s="12">
        <f>Table2[[#This Row],[Turks]]*Table2[[#This Row],[District Pop.]]/100</f>
        <v>76630.05</v>
      </c>
      <c r="U58" s="12">
        <f>Table2[[#This Row],[Kurds]]*Table2[[#This Row],[District Pop.]]/100</f>
        <v>0</v>
      </c>
      <c r="V58" s="12">
        <f>Table2[[#This Row],[Zazas]]*Table2[[#This Row],[District Pop.]]</f>
        <v>0</v>
      </c>
      <c r="W58" s="11"/>
      <c r="X58" s="11"/>
      <c r="Y58" s="12" t="str">
        <f>Table2[[#This Row],[Others name]]</f>
        <v>North Caucasians</v>
      </c>
      <c r="Z58" s="12">
        <f>Table2[[#This Row],[Others]]*Table2[[#This Row],[District Pop.]]</f>
        <v>901530</v>
      </c>
    </row>
    <row r="59" spans="1:26" x14ac:dyDescent="0.3">
      <c r="A59" s="6">
        <v>892</v>
      </c>
      <c r="B59" s="6" t="s">
        <v>908</v>
      </c>
      <c r="C59" s="6" t="s">
        <v>2093</v>
      </c>
      <c r="D59" s="10">
        <v>100382</v>
      </c>
      <c r="E59" s="6" t="s">
        <v>904</v>
      </c>
      <c r="F59" s="6" t="s">
        <v>908</v>
      </c>
      <c r="G59" s="6"/>
      <c r="H59" s="10">
        <f>SUM(I59:R59)</f>
        <v>100</v>
      </c>
      <c r="I59" s="6">
        <f>100-SUM(Table2[[#This Row],[Kurds]:[Others3]])</f>
        <v>85</v>
      </c>
      <c r="J59" s="6"/>
      <c r="K59" s="6"/>
      <c r="L59" s="6"/>
      <c r="M59" s="6" t="s">
        <v>3801</v>
      </c>
      <c r="N59" s="6">
        <v>10</v>
      </c>
      <c r="O59" s="11" t="s">
        <v>3850</v>
      </c>
      <c r="P59" s="11">
        <v>5</v>
      </c>
      <c r="Q59" s="11"/>
      <c r="R59" s="11"/>
      <c r="S59" s="11"/>
      <c r="T59" s="12">
        <f>Table2[[#This Row],[Turks]]*Table2[[#This Row],[District Pop.]]/100</f>
        <v>85324.7</v>
      </c>
      <c r="U59" s="12">
        <f>Table2[[#This Row],[Kurds]]*Table2[[#This Row],[District Pop.]]/100</f>
        <v>0</v>
      </c>
      <c r="V59" s="12">
        <f>Table2[[#This Row],[Zazas]]*Table2[[#This Row],[District Pop.]]</f>
        <v>0</v>
      </c>
      <c r="W59" s="11"/>
      <c r="X59" s="11"/>
      <c r="Y59" s="12" t="str">
        <f>Table2[[#This Row],[Others name]]</f>
        <v>North Caucasians</v>
      </c>
      <c r="Z59" s="12">
        <f>Table2[[#This Row],[Others]]*Table2[[#This Row],[District Pop.]]</f>
        <v>1003820</v>
      </c>
    </row>
    <row r="60" spans="1:26" x14ac:dyDescent="0.3">
      <c r="A60" s="6">
        <v>175</v>
      </c>
      <c r="B60" s="6" t="s">
        <v>183</v>
      </c>
      <c r="C60" s="6" t="s">
        <v>1822</v>
      </c>
      <c r="D60" s="10">
        <v>79538</v>
      </c>
      <c r="E60" s="6" t="s">
        <v>182</v>
      </c>
      <c r="F60" s="6" t="s">
        <v>183</v>
      </c>
      <c r="G60" s="6"/>
      <c r="H60" s="10">
        <f>SUM(I60:R60)</f>
        <v>100</v>
      </c>
      <c r="I60" s="6">
        <f>100-SUM(Table2[[#This Row],[Kurds]:[Others3]])</f>
        <v>90</v>
      </c>
      <c r="J60" s="6"/>
      <c r="K60" s="6"/>
      <c r="L60" s="6"/>
      <c r="M60" s="6" t="s">
        <v>3801</v>
      </c>
      <c r="N60" s="6">
        <v>10</v>
      </c>
      <c r="O60" s="11"/>
      <c r="P60" s="11"/>
      <c r="Q60" s="11"/>
      <c r="R60" s="11"/>
      <c r="S60" s="11"/>
      <c r="T60" s="12">
        <f>Table2[[#This Row],[Turks]]*Table2[[#This Row],[District Pop.]]/100</f>
        <v>71584.2</v>
      </c>
      <c r="U60" s="12">
        <f>Table2[[#This Row],[Kurds]]*Table2[[#This Row],[District Pop.]]/100</f>
        <v>0</v>
      </c>
      <c r="V60" s="12">
        <f>Table2[[#This Row],[Zazas]]*Table2[[#This Row],[District Pop.]]</f>
        <v>0</v>
      </c>
      <c r="W60" s="11"/>
      <c r="X60" s="11"/>
      <c r="Y60" s="12" t="str">
        <f>Table2[[#This Row],[Others name]]</f>
        <v>North Caucasians</v>
      </c>
      <c r="Z60" s="12">
        <f>Table2[[#This Row],[Others]]*Table2[[#This Row],[District Pop.]]</f>
        <v>795380</v>
      </c>
    </row>
    <row r="61" spans="1:26" x14ac:dyDescent="0.3">
      <c r="A61" s="6">
        <v>314</v>
      </c>
      <c r="B61" s="6" t="s">
        <v>3644</v>
      </c>
      <c r="C61" s="6" t="s">
        <v>2598</v>
      </c>
      <c r="D61" s="10">
        <v>20449</v>
      </c>
      <c r="E61" s="6" t="s">
        <v>314</v>
      </c>
      <c r="F61" s="6" t="s">
        <v>320</v>
      </c>
      <c r="G61" s="6"/>
      <c r="H61" s="10">
        <f>SUM(I61:R61)</f>
        <v>100</v>
      </c>
      <c r="I61" s="6">
        <f>100-SUM(Table2[[#This Row],[Kurds]:[Others3]])</f>
        <v>90</v>
      </c>
      <c r="J61" s="6"/>
      <c r="K61" s="6"/>
      <c r="L61" s="6"/>
      <c r="M61" s="6" t="s">
        <v>3801</v>
      </c>
      <c r="N61" s="6">
        <v>10</v>
      </c>
      <c r="O61" s="11"/>
      <c r="P61" s="11"/>
      <c r="Q61" s="11"/>
      <c r="R61" s="11"/>
      <c r="S61" s="11"/>
      <c r="T61" s="12">
        <f>Table2[[#This Row],[Turks]]*Table2[[#This Row],[District Pop.]]/100</f>
        <v>18404.099999999999</v>
      </c>
      <c r="U61" s="12">
        <f>Table2[[#This Row],[Kurds]]*Table2[[#This Row],[District Pop.]]/100</f>
        <v>0</v>
      </c>
      <c r="V61" s="12">
        <f>Table2[[#This Row],[Zazas]]*Table2[[#This Row],[District Pop.]]</f>
        <v>0</v>
      </c>
      <c r="W61" s="11"/>
      <c r="X61" s="11"/>
      <c r="Y61" s="12" t="str">
        <f>Table2[[#This Row],[Others name]]</f>
        <v>North Caucasians</v>
      </c>
      <c r="Z61" s="12">
        <f>Table2[[#This Row],[Others]]*Table2[[#This Row],[District Pop.]]</f>
        <v>204490</v>
      </c>
    </row>
    <row r="62" spans="1:26" x14ac:dyDescent="0.3">
      <c r="A62" s="6">
        <v>375</v>
      </c>
      <c r="B62" s="6" t="s">
        <v>3658</v>
      </c>
      <c r="C62" s="6" t="s">
        <v>2943</v>
      </c>
      <c r="D62" s="10">
        <v>422423</v>
      </c>
      <c r="E62" s="6" t="s">
        <v>372</v>
      </c>
      <c r="F62" s="6" t="s">
        <v>382</v>
      </c>
      <c r="G62" s="6"/>
      <c r="H62" s="10">
        <f>SUM(I62:R62)</f>
        <v>100</v>
      </c>
      <c r="I62" s="6">
        <f>100-SUM(Table2[[#This Row],[Kurds]:[Others3]])</f>
        <v>90</v>
      </c>
      <c r="J62" s="6"/>
      <c r="K62" s="6"/>
      <c r="L62" s="6"/>
      <c r="M62" s="6" t="s">
        <v>3801</v>
      </c>
      <c r="N62" s="6">
        <v>10</v>
      </c>
      <c r="O62" s="11"/>
      <c r="P62" s="11"/>
      <c r="Q62" s="11"/>
      <c r="R62" s="11"/>
      <c r="S62" s="11"/>
      <c r="T62" s="12">
        <f>Table2[[#This Row],[Turks]]*Table2[[#This Row],[District Pop.]]/100</f>
        <v>380180.7</v>
      </c>
      <c r="U62" s="12">
        <f>Table2[[#This Row],[Kurds]]*Table2[[#This Row],[District Pop.]]/100</f>
        <v>0</v>
      </c>
      <c r="V62" s="12">
        <f>Table2[[#This Row],[Zazas]]*Table2[[#This Row],[District Pop.]]</f>
        <v>0</v>
      </c>
      <c r="W62" s="11"/>
      <c r="X62" s="11"/>
      <c r="Y62" s="12" t="str">
        <f>Table2[[#This Row],[Others name]]</f>
        <v>North Caucasians</v>
      </c>
      <c r="Z62" s="12">
        <f>Table2[[#This Row],[Others]]*Table2[[#This Row],[District Pop.]]</f>
        <v>4224230</v>
      </c>
    </row>
    <row r="63" spans="1:26" x14ac:dyDescent="0.3">
      <c r="A63" s="6">
        <v>379</v>
      </c>
      <c r="B63" s="6" t="s">
        <v>3660</v>
      </c>
      <c r="C63" s="6" t="s">
        <v>3335</v>
      </c>
      <c r="D63" s="10">
        <v>384645</v>
      </c>
      <c r="E63" s="6" t="s">
        <v>372</v>
      </c>
      <c r="F63" s="6" t="s">
        <v>386</v>
      </c>
      <c r="G63" s="6"/>
      <c r="H63" s="10">
        <f>SUM(I63:R63)</f>
        <v>100</v>
      </c>
      <c r="I63" s="6">
        <f>100-SUM(Table2[[#This Row],[Kurds]:[Others3]])</f>
        <v>90</v>
      </c>
      <c r="J63" s="6"/>
      <c r="K63" s="6"/>
      <c r="L63" s="6"/>
      <c r="M63" s="6" t="s">
        <v>3801</v>
      </c>
      <c r="N63" s="6">
        <v>10</v>
      </c>
      <c r="O63" s="11"/>
      <c r="P63" s="11"/>
      <c r="Q63" s="11"/>
      <c r="R63" s="11"/>
      <c r="S63" s="11"/>
      <c r="T63" s="12">
        <f>Table2[[#This Row],[Turks]]*Table2[[#This Row],[District Pop.]]/100</f>
        <v>346180.5</v>
      </c>
      <c r="U63" s="12">
        <f>Table2[[#This Row],[Kurds]]*Table2[[#This Row],[District Pop.]]/100</f>
        <v>0</v>
      </c>
      <c r="V63" s="12">
        <f>Table2[[#This Row],[Zazas]]*Table2[[#This Row],[District Pop.]]</f>
        <v>0</v>
      </c>
      <c r="W63" s="11"/>
      <c r="X63" s="11"/>
      <c r="Y63" s="12" t="str">
        <f>Table2[[#This Row],[Others name]]</f>
        <v>North Caucasians</v>
      </c>
      <c r="Z63" s="12">
        <f>Table2[[#This Row],[Others]]*Table2[[#This Row],[District Pop.]]</f>
        <v>3846450</v>
      </c>
    </row>
    <row r="64" spans="1:26" x14ac:dyDescent="0.3">
      <c r="A64" s="6">
        <v>518</v>
      </c>
      <c r="B64" s="6" t="s">
        <v>3686</v>
      </c>
      <c r="C64" s="6" t="s">
        <v>1459</v>
      </c>
      <c r="D64" s="10">
        <v>31224</v>
      </c>
      <c r="E64" s="6" t="s">
        <v>525</v>
      </c>
      <c r="F64" s="6" t="s">
        <v>527</v>
      </c>
      <c r="G64" s="6"/>
      <c r="H64" s="10">
        <f>SUM(I64:R64)</f>
        <v>100</v>
      </c>
      <c r="I64" s="6">
        <f>100-SUM(Table2[[#This Row],[Kurds]:[Others3]])</f>
        <v>90</v>
      </c>
      <c r="J64" s="6"/>
      <c r="K64" s="6"/>
      <c r="L64" s="6"/>
      <c r="M64" s="6" t="s">
        <v>3801</v>
      </c>
      <c r="N64" s="6">
        <v>10</v>
      </c>
      <c r="O64" s="11"/>
      <c r="P64" s="11"/>
      <c r="Q64" s="11"/>
      <c r="R64" s="11"/>
      <c r="S64" s="11"/>
      <c r="T64" s="12">
        <f>Table2[[#This Row],[Turks]]*Table2[[#This Row],[District Pop.]]/100</f>
        <v>28101.599999999999</v>
      </c>
      <c r="U64" s="12">
        <f>Table2[[#This Row],[Kurds]]*Table2[[#This Row],[District Pop.]]/100</f>
        <v>0</v>
      </c>
      <c r="V64" s="12">
        <f>Table2[[#This Row],[Zazas]]*Table2[[#This Row],[District Pop.]]</f>
        <v>0</v>
      </c>
      <c r="W64" s="12">
        <f>Table2[[#This Row],[Arabs]]*Table2[[#This Row],[District Pop.]]/100</f>
        <v>0</v>
      </c>
      <c r="X64" s="11"/>
      <c r="Y64" s="12" t="str">
        <f>Table2[[#This Row],[Others name]]</f>
        <v>North Caucasians</v>
      </c>
      <c r="Z64" s="12">
        <f>Table2[[#This Row],[Others]]*Table2[[#This Row],[District Pop.]]</f>
        <v>312240</v>
      </c>
    </row>
    <row r="65" spans="1:26" x14ac:dyDescent="0.3">
      <c r="A65" s="6">
        <v>793</v>
      </c>
      <c r="B65" s="6" t="s">
        <v>3761</v>
      </c>
      <c r="C65" s="6" t="s">
        <v>1356</v>
      </c>
      <c r="D65" s="10">
        <v>94494</v>
      </c>
      <c r="E65" s="6" t="s">
        <v>805</v>
      </c>
      <c r="F65" s="6" t="s">
        <v>807</v>
      </c>
      <c r="G65" s="6"/>
      <c r="H65" s="10">
        <f>SUM(I65:R65)</f>
        <v>100</v>
      </c>
      <c r="I65" s="6">
        <f>100-SUM(Table2[[#This Row],[Kurds]:[Others3]])</f>
        <v>90</v>
      </c>
      <c r="J65" s="6"/>
      <c r="K65" s="6"/>
      <c r="L65" s="6"/>
      <c r="M65" s="6" t="s">
        <v>3801</v>
      </c>
      <c r="N65" s="6">
        <v>10</v>
      </c>
      <c r="O65" s="11"/>
      <c r="P65" s="11"/>
      <c r="Q65" s="11"/>
      <c r="R65" s="11"/>
      <c r="S65" s="11"/>
      <c r="T65" s="12">
        <f>Table2[[#This Row],[Turks]]*Table2[[#This Row],[District Pop.]]/100</f>
        <v>85044.6</v>
      </c>
      <c r="U65" s="12">
        <f>Table2[[#This Row],[Kurds]]*Table2[[#This Row],[District Pop.]]/100</f>
        <v>0</v>
      </c>
      <c r="V65" s="12">
        <f>Table2[[#This Row],[Zazas]]*Table2[[#This Row],[District Pop.]]</f>
        <v>0</v>
      </c>
      <c r="W65" s="11"/>
      <c r="X65" s="11"/>
      <c r="Y65" s="12" t="str">
        <f>Table2[[#This Row],[Others name]]</f>
        <v>North Caucasians</v>
      </c>
      <c r="Z65" s="12">
        <f>Table2[[#This Row],[Others]]*Table2[[#This Row],[District Pop.]]</f>
        <v>944940</v>
      </c>
    </row>
    <row r="66" spans="1:26" x14ac:dyDescent="0.3">
      <c r="A66" s="6">
        <v>816</v>
      </c>
      <c r="B66" s="6" t="s">
        <v>830</v>
      </c>
      <c r="C66" s="6" t="s">
        <v>2417</v>
      </c>
      <c r="D66" s="10">
        <v>38492</v>
      </c>
      <c r="E66" s="6" t="s">
        <v>822</v>
      </c>
      <c r="F66" s="6" t="s">
        <v>830</v>
      </c>
      <c r="G66" s="6"/>
      <c r="H66" s="10">
        <f>SUM(I66:R66)</f>
        <v>100</v>
      </c>
      <c r="I66" s="6">
        <f>100-SUM(Table2[[#This Row],[Kurds]:[Others3]])</f>
        <v>90</v>
      </c>
      <c r="J66" s="6"/>
      <c r="K66" s="6"/>
      <c r="L66" s="6"/>
      <c r="M66" s="6" t="s">
        <v>3801</v>
      </c>
      <c r="N66" s="6">
        <v>10</v>
      </c>
      <c r="O66" s="11"/>
      <c r="P66" s="11"/>
      <c r="Q66" s="11"/>
      <c r="R66" s="11"/>
      <c r="S66" s="11"/>
      <c r="T66" s="12">
        <f>Table2[[#This Row],[Turks]]*Table2[[#This Row],[District Pop.]]/100</f>
        <v>34642.800000000003</v>
      </c>
      <c r="U66" s="12">
        <f>Table2[[#This Row],[Kurds]]*Table2[[#This Row],[District Pop.]]/100</f>
        <v>0</v>
      </c>
      <c r="V66" s="12">
        <f>Table2[[#This Row],[Zazas]]*Table2[[#This Row],[District Pop.]]</f>
        <v>0</v>
      </c>
      <c r="W66" s="11"/>
      <c r="X66" s="11"/>
      <c r="Y66" s="12" t="str">
        <f>Table2[[#This Row],[Others name]]</f>
        <v>North Caucasians</v>
      </c>
      <c r="Z66" s="12">
        <f>Table2[[#This Row],[Others]]*Table2[[#This Row],[District Pop.]]</f>
        <v>384920</v>
      </c>
    </row>
    <row r="67" spans="1:26" x14ac:dyDescent="0.3">
      <c r="A67" s="6">
        <v>818</v>
      </c>
      <c r="B67" s="6" t="s">
        <v>832</v>
      </c>
      <c r="C67" s="6" t="s">
        <v>2591</v>
      </c>
      <c r="D67" s="10">
        <v>22747</v>
      </c>
      <c r="E67" s="6" t="s">
        <v>822</v>
      </c>
      <c r="F67" s="6" t="s">
        <v>832</v>
      </c>
      <c r="G67" s="6"/>
      <c r="H67" s="10">
        <f>SUM(I67:R67)</f>
        <v>100</v>
      </c>
      <c r="I67" s="6">
        <f>100-SUM(Table2[[#This Row],[Kurds]:[Others3]])</f>
        <v>90</v>
      </c>
      <c r="J67" s="6"/>
      <c r="K67" s="6"/>
      <c r="L67" s="6"/>
      <c r="M67" s="6" t="s">
        <v>3801</v>
      </c>
      <c r="N67" s="6">
        <v>10</v>
      </c>
      <c r="O67" s="11"/>
      <c r="P67" s="11"/>
      <c r="Q67" s="11"/>
      <c r="R67" s="11"/>
      <c r="S67" s="11"/>
      <c r="T67" s="12">
        <f>Table2[[#This Row],[Turks]]*Table2[[#This Row],[District Pop.]]/100</f>
        <v>20472.3</v>
      </c>
      <c r="U67" s="12">
        <f>Table2[[#This Row],[Kurds]]*Table2[[#This Row],[District Pop.]]/100</f>
        <v>0</v>
      </c>
      <c r="V67" s="12">
        <f>Table2[[#This Row],[Zazas]]*Table2[[#This Row],[District Pop.]]</f>
        <v>0</v>
      </c>
      <c r="W67" s="11"/>
      <c r="X67" s="11"/>
      <c r="Y67" s="12" t="str">
        <f>Table2[[#This Row],[Others name]]</f>
        <v>North Caucasians</v>
      </c>
      <c r="Z67" s="12">
        <f>Table2[[#This Row],[Others]]*Table2[[#This Row],[District Pop.]]</f>
        <v>227470</v>
      </c>
    </row>
    <row r="68" spans="1:26" x14ac:dyDescent="0.3">
      <c r="A68" s="6">
        <v>819</v>
      </c>
      <c r="B68" s="6" t="s">
        <v>833</v>
      </c>
      <c r="C68" s="6" t="s">
        <v>2771</v>
      </c>
      <c r="D68" s="10">
        <v>16072</v>
      </c>
      <c r="E68" s="6" t="s">
        <v>822</v>
      </c>
      <c r="F68" s="6" t="s">
        <v>833</v>
      </c>
      <c r="G68" s="6"/>
      <c r="H68" s="10">
        <f>SUM(I68:R68)</f>
        <v>100</v>
      </c>
      <c r="I68" s="6">
        <f>100-SUM(Table2[[#This Row],[Kurds]:[Others3]])</f>
        <v>90</v>
      </c>
      <c r="J68" s="6"/>
      <c r="K68" s="6"/>
      <c r="L68" s="6"/>
      <c r="M68" s="6" t="s">
        <v>3801</v>
      </c>
      <c r="N68" s="6">
        <v>10</v>
      </c>
      <c r="O68" s="11"/>
      <c r="P68" s="11"/>
      <c r="Q68" s="11"/>
      <c r="R68" s="11"/>
      <c r="S68" s="11"/>
      <c r="T68" s="12">
        <f>Table2[[#This Row],[Turks]]*Table2[[#This Row],[District Pop.]]/100</f>
        <v>14464.8</v>
      </c>
      <c r="U68" s="12">
        <f>Table2[[#This Row],[Kurds]]*Table2[[#This Row],[District Pop.]]/100</f>
        <v>0</v>
      </c>
      <c r="V68" s="12">
        <f>Table2[[#This Row],[Zazas]]*Table2[[#This Row],[District Pop.]]</f>
        <v>0</v>
      </c>
      <c r="W68" s="11"/>
      <c r="X68" s="11"/>
      <c r="Y68" s="12" t="str">
        <f>Table2[[#This Row],[Others name]]</f>
        <v>North Caucasians</v>
      </c>
      <c r="Z68" s="12">
        <f>Table2[[#This Row],[Others]]*Table2[[#This Row],[District Pop.]]</f>
        <v>160720</v>
      </c>
    </row>
    <row r="69" spans="1:26" x14ac:dyDescent="0.3">
      <c r="A69" s="6">
        <v>822</v>
      </c>
      <c r="B69" s="6" t="s">
        <v>836</v>
      </c>
      <c r="C69" s="6" t="s">
        <v>3341</v>
      </c>
      <c r="D69" s="10">
        <v>71092</v>
      </c>
      <c r="E69" s="6" t="s">
        <v>822</v>
      </c>
      <c r="F69" s="6" t="s">
        <v>836</v>
      </c>
      <c r="G69" s="6"/>
      <c r="H69" s="10">
        <f>SUM(I69:R69)</f>
        <v>100</v>
      </c>
      <c r="I69" s="6">
        <f>100-SUM(Table2[[#This Row],[Kurds]:[Others3]])</f>
        <v>90</v>
      </c>
      <c r="J69" s="6"/>
      <c r="K69" s="6"/>
      <c r="L69" s="6"/>
      <c r="M69" s="6" t="s">
        <v>3801</v>
      </c>
      <c r="N69" s="6">
        <v>10</v>
      </c>
      <c r="O69" s="11"/>
      <c r="P69" s="11"/>
      <c r="Q69" s="11"/>
      <c r="R69" s="11"/>
      <c r="S69" s="11"/>
      <c r="T69" s="12">
        <f>Table2[[#This Row],[Turks]]*Table2[[#This Row],[District Pop.]]/100</f>
        <v>63982.8</v>
      </c>
      <c r="U69" s="12">
        <f>Table2[[#This Row],[Kurds]]*Table2[[#This Row],[District Pop.]]/100</f>
        <v>0</v>
      </c>
      <c r="V69" s="12">
        <f>Table2[[#This Row],[Zazas]]*Table2[[#This Row],[District Pop.]]</f>
        <v>0</v>
      </c>
      <c r="W69" s="11"/>
      <c r="X69" s="11"/>
      <c r="Y69" s="12" t="str">
        <f>Table2[[#This Row],[Others name]]</f>
        <v>North Caucasians</v>
      </c>
      <c r="Z69" s="12">
        <f>Table2[[#This Row],[Others]]*Table2[[#This Row],[District Pop.]]</f>
        <v>710920</v>
      </c>
    </row>
    <row r="70" spans="1:26" x14ac:dyDescent="0.3">
      <c r="A70" s="6">
        <v>873</v>
      </c>
      <c r="B70" s="6" t="s">
        <v>3773</v>
      </c>
      <c r="C70" s="6" t="s">
        <v>3175</v>
      </c>
      <c r="D70" s="10">
        <v>37409</v>
      </c>
      <c r="E70" s="6" t="s">
        <v>876</v>
      </c>
      <c r="F70" s="6" t="s">
        <v>887</v>
      </c>
      <c r="G70" s="6"/>
      <c r="H70" s="10">
        <f>SUM(I70:R70)</f>
        <v>100</v>
      </c>
      <c r="I70" s="6">
        <f>100-SUM(Table2[[#This Row],[Kurds]:[Others3]])</f>
        <v>90</v>
      </c>
      <c r="J70" s="6"/>
      <c r="K70" s="6"/>
      <c r="L70" s="6"/>
      <c r="M70" s="6" t="s">
        <v>3801</v>
      </c>
      <c r="N70" s="6">
        <v>10</v>
      </c>
      <c r="O70" s="11"/>
      <c r="P70" s="11"/>
      <c r="Q70" s="11"/>
      <c r="R70" s="11"/>
      <c r="S70" s="11"/>
      <c r="T70" s="12">
        <f>Table2[[#This Row],[Turks]]*Table2[[#This Row],[District Pop.]]/100</f>
        <v>33668.1</v>
      </c>
      <c r="U70" s="12">
        <f>Table2[[#This Row],[Kurds]]*Table2[[#This Row],[District Pop.]]/100</f>
        <v>0</v>
      </c>
      <c r="V70" s="12">
        <f>Table2[[#This Row],[Zazas]]*Table2[[#This Row],[District Pop.]]</f>
        <v>0</v>
      </c>
      <c r="W70" s="11"/>
      <c r="X70" s="11"/>
      <c r="Y70" s="12" t="str">
        <f>Table2[[#This Row],[Others name]]</f>
        <v>North Caucasians</v>
      </c>
      <c r="Z70" s="12">
        <f>Table2[[#This Row],[Others]]*Table2[[#This Row],[District Pop.]]</f>
        <v>374090</v>
      </c>
    </row>
    <row r="71" spans="1:26" x14ac:dyDescent="0.3">
      <c r="A71" s="6">
        <v>893</v>
      </c>
      <c r="B71" s="6" t="s">
        <v>904</v>
      </c>
      <c r="C71" s="6" t="s">
        <v>3342</v>
      </c>
      <c r="D71" s="10">
        <v>206621</v>
      </c>
      <c r="E71" s="6" t="s">
        <v>904</v>
      </c>
      <c r="F71" s="6" t="s">
        <v>25</v>
      </c>
      <c r="G71" s="6"/>
      <c r="H71" s="10">
        <f>SUM(I71:R71)</f>
        <v>100</v>
      </c>
      <c r="I71" s="6">
        <f>100-SUM(Table2[[#This Row],[Kurds]:[Others3]])</f>
        <v>90</v>
      </c>
      <c r="J71" s="6"/>
      <c r="K71" s="6"/>
      <c r="L71" s="6"/>
      <c r="M71" s="6" t="s">
        <v>3801</v>
      </c>
      <c r="N71" s="6">
        <v>10</v>
      </c>
      <c r="O71" s="11"/>
      <c r="P71" s="11"/>
      <c r="Q71" s="11"/>
      <c r="R71" s="11"/>
      <c r="S71" s="11"/>
      <c r="T71" s="12">
        <f>Table2[[#This Row],[Turks]]*Table2[[#This Row],[District Pop.]]/100</f>
        <v>185958.9</v>
      </c>
      <c r="U71" s="12">
        <f>Table2[[#This Row],[Kurds]]*Table2[[#This Row],[District Pop.]]/100</f>
        <v>0</v>
      </c>
      <c r="V71" s="12">
        <f>Table2[[#This Row],[Zazas]]*Table2[[#This Row],[District Pop.]]</f>
        <v>0</v>
      </c>
      <c r="W71" s="11"/>
      <c r="X71" s="11"/>
      <c r="Y71" s="12" t="str">
        <f>Table2[[#This Row],[Others name]]</f>
        <v>North Caucasians</v>
      </c>
      <c r="Z71" s="12">
        <f>Table2[[#This Row],[Others]]*Table2[[#This Row],[District Pop.]]</f>
        <v>2066210</v>
      </c>
    </row>
    <row r="72" spans="1:26" x14ac:dyDescent="0.3">
      <c r="A72" s="6">
        <v>895</v>
      </c>
      <c r="B72" s="6" t="s">
        <v>804</v>
      </c>
      <c r="C72" s="6" t="s">
        <v>3010</v>
      </c>
      <c r="D72" s="10">
        <v>12843</v>
      </c>
      <c r="E72" s="6" t="s">
        <v>904</v>
      </c>
      <c r="F72" s="6" t="s">
        <v>804</v>
      </c>
      <c r="G72" s="6"/>
      <c r="H72" s="10">
        <f>SUM(I72:R72)</f>
        <v>100</v>
      </c>
      <c r="I72" s="6">
        <f>100-SUM(Table2[[#This Row],[Kurds]:[Others3]])</f>
        <v>90</v>
      </c>
      <c r="J72" s="6"/>
      <c r="K72" s="6"/>
      <c r="L72" s="6"/>
      <c r="M72" s="6" t="s">
        <v>3801</v>
      </c>
      <c r="N72" s="6">
        <v>10</v>
      </c>
      <c r="O72" s="11"/>
      <c r="P72" s="11"/>
      <c r="Q72" s="11"/>
      <c r="R72" s="11"/>
      <c r="S72" s="11"/>
      <c r="T72" s="12">
        <f>Table2[[#This Row],[Turks]]*Table2[[#This Row],[District Pop.]]/100</f>
        <v>11558.7</v>
      </c>
      <c r="U72" s="12">
        <f>Table2[[#This Row],[Kurds]]*Table2[[#This Row],[District Pop.]]/100</f>
        <v>0</v>
      </c>
      <c r="V72" s="12">
        <f>Table2[[#This Row],[Zazas]]*Table2[[#This Row],[District Pop.]]</f>
        <v>0</v>
      </c>
      <c r="W72" s="11"/>
      <c r="X72" s="11"/>
      <c r="Y72" s="12" t="str">
        <f>Table2[[#This Row],[Others name]]</f>
        <v>North Caucasians</v>
      </c>
      <c r="Z72" s="12">
        <f>Table2[[#This Row],[Others]]*Table2[[#This Row],[District Pop.]]</f>
        <v>128430</v>
      </c>
    </row>
    <row r="73" spans="1:26" x14ac:dyDescent="0.3">
      <c r="A73" s="6">
        <v>224</v>
      </c>
      <c r="B73" s="6" t="s">
        <v>230</v>
      </c>
      <c r="C73" s="6" t="s">
        <v>2533</v>
      </c>
      <c r="D73" s="10">
        <v>84907</v>
      </c>
      <c r="E73" s="6" t="s">
        <v>223</v>
      </c>
      <c r="F73" s="6" t="s">
        <v>230</v>
      </c>
      <c r="G73" s="6"/>
      <c r="H73" s="10">
        <f>SUM(I73:R73)</f>
        <v>100</v>
      </c>
      <c r="I73" s="6">
        <f>100-SUM(Table2[[#This Row],[Kurds]:[Others3]])</f>
        <v>80</v>
      </c>
      <c r="J73" s="6"/>
      <c r="K73" s="6"/>
      <c r="L73" s="6"/>
      <c r="M73" s="6" t="s">
        <v>3843</v>
      </c>
      <c r="N73" s="6">
        <v>10</v>
      </c>
      <c r="O73" s="11" t="s">
        <v>3850</v>
      </c>
      <c r="P73" s="11">
        <v>10</v>
      </c>
      <c r="Q73" s="11"/>
      <c r="R73" s="11"/>
      <c r="S73" s="11"/>
      <c r="T73" s="12">
        <f>Table2[[#This Row],[Turks]]*Table2[[#This Row],[District Pop.]]/100</f>
        <v>67925.600000000006</v>
      </c>
      <c r="U73" s="12">
        <f>Table2[[#This Row],[Kurds]]*Table2[[#This Row],[District Pop.]]/100</f>
        <v>0</v>
      </c>
      <c r="V73" s="12">
        <f>Table2[[#This Row],[Zazas]]*Table2[[#This Row],[District Pop.]]</f>
        <v>0</v>
      </c>
      <c r="W73" s="11"/>
      <c r="X73" s="11"/>
      <c r="Y73" s="12" t="str">
        <f>Table2[[#This Row],[Others name]]</f>
        <v>North Caucasian</v>
      </c>
      <c r="Z73" s="12">
        <f>Table2[[#This Row],[Others]]*Table2[[#This Row],[District Pop.]]</f>
        <v>849070</v>
      </c>
    </row>
    <row r="74" spans="1:26" x14ac:dyDescent="0.3">
      <c r="A74" s="6">
        <v>228</v>
      </c>
      <c r="B74" s="6" t="s">
        <v>234</v>
      </c>
      <c r="C74" s="6" t="s">
        <v>2888</v>
      </c>
      <c r="D74" s="10">
        <v>102284</v>
      </c>
      <c r="E74" s="6" t="s">
        <v>223</v>
      </c>
      <c r="F74" s="6" t="s">
        <v>234</v>
      </c>
      <c r="G74" s="6"/>
      <c r="H74" s="10">
        <f>SUM(I74:R74)</f>
        <v>100</v>
      </c>
      <c r="I74" s="6">
        <f>100-SUM(Table2[[#This Row],[Kurds]:[Others3]])</f>
        <v>85</v>
      </c>
      <c r="J74" s="6"/>
      <c r="K74" s="6"/>
      <c r="L74" s="6"/>
      <c r="M74" s="6" t="s">
        <v>3843</v>
      </c>
      <c r="N74" s="6">
        <v>10</v>
      </c>
      <c r="O74" s="11" t="s">
        <v>3850</v>
      </c>
      <c r="P74" s="11">
        <v>5</v>
      </c>
      <c r="Q74" s="11"/>
      <c r="R74" s="11"/>
      <c r="S74" s="11"/>
      <c r="T74" s="12">
        <f>Table2[[#This Row],[Turks]]*Table2[[#This Row],[District Pop.]]/100</f>
        <v>86941.4</v>
      </c>
      <c r="U74" s="12">
        <f>Table2[[#This Row],[Kurds]]*Table2[[#This Row],[District Pop.]]/100</f>
        <v>0</v>
      </c>
      <c r="V74" s="12">
        <f>Table2[[#This Row],[Zazas]]*Table2[[#This Row],[District Pop.]]</f>
        <v>0</v>
      </c>
      <c r="W74" s="11"/>
      <c r="X74" s="11"/>
      <c r="Y74" s="12" t="str">
        <f>Table2[[#This Row],[Others name]]</f>
        <v>North Caucasian</v>
      </c>
      <c r="Z74" s="12">
        <f>Table2[[#This Row],[Others]]*Table2[[#This Row],[District Pop.]]</f>
        <v>1022840</v>
      </c>
    </row>
    <row r="75" spans="1:26" x14ac:dyDescent="0.3">
      <c r="A75" s="6">
        <v>949</v>
      </c>
      <c r="B75" s="6" t="s">
        <v>3790</v>
      </c>
      <c r="C75" s="6" t="s">
        <v>2462</v>
      </c>
      <c r="D75" s="10">
        <v>38600</v>
      </c>
      <c r="E75" s="6" t="s">
        <v>956</v>
      </c>
      <c r="F75" s="6" t="s">
        <v>960</v>
      </c>
      <c r="G75" s="6"/>
      <c r="H75" s="10">
        <f>SUM(I75:R75)</f>
        <v>100</v>
      </c>
      <c r="I75" s="6">
        <f>100-SUM(Table2[[#This Row],[Kurds]:[Others3]])</f>
        <v>85</v>
      </c>
      <c r="J75" s="6"/>
      <c r="K75" s="6"/>
      <c r="L75" s="6"/>
      <c r="M75" s="6" t="s">
        <v>3847</v>
      </c>
      <c r="N75" s="6">
        <v>10</v>
      </c>
      <c r="O75" s="11" t="s">
        <v>3850</v>
      </c>
      <c r="P75" s="11">
        <v>5</v>
      </c>
      <c r="Q75" s="11"/>
      <c r="R75" s="11"/>
      <c r="S75" s="11"/>
      <c r="T75" s="12">
        <f>Table2[[#This Row],[Turks]]*Table2[[#This Row],[District Pop.]]/100</f>
        <v>32810</v>
      </c>
      <c r="U75" s="12">
        <f>Table2[[#This Row],[Kurds]]*Table2[[#This Row],[District Pop.]]/100</f>
        <v>0</v>
      </c>
      <c r="V75" s="12">
        <f>Table2[[#This Row],[Zazas]]*Table2[[#This Row],[District Pop.]]</f>
        <v>0</v>
      </c>
      <c r="W75" s="11"/>
      <c r="X75" s="11"/>
      <c r="Y75" s="12" t="str">
        <f>Table2[[#This Row],[Others name]]</f>
        <v>Lazi</v>
      </c>
      <c r="Z75" s="12">
        <f>Table2[[#This Row],[Others]]*Table2[[#This Row],[District Pop.]]</f>
        <v>386000</v>
      </c>
    </row>
    <row r="76" spans="1:26" x14ac:dyDescent="0.3">
      <c r="A76" s="6">
        <v>950</v>
      </c>
      <c r="B76" s="6" t="s">
        <v>956</v>
      </c>
      <c r="C76" s="6" t="s">
        <v>3457</v>
      </c>
      <c r="D76" s="10">
        <v>156732</v>
      </c>
      <c r="E76" s="6" t="s">
        <v>956</v>
      </c>
      <c r="F76" s="6" t="s">
        <v>25</v>
      </c>
      <c r="G76" s="6"/>
      <c r="H76" s="10">
        <f>SUM(I76:R76)</f>
        <v>100</v>
      </c>
      <c r="I76" s="6">
        <f>100-SUM(Table2[[#This Row],[Kurds]:[Others3]])</f>
        <v>85</v>
      </c>
      <c r="J76" s="6"/>
      <c r="K76" s="6"/>
      <c r="L76" s="6"/>
      <c r="M76" s="6" t="s">
        <v>3847</v>
      </c>
      <c r="N76" s="6">
        <v>10</v>
      </c>
      <c r="O76" s="11" t="s">
        <v>3801</v>
      </c>
      <c r="P76" s="11">
        <v>5</v>
      </c>
      <c r="Q76" s="11"/>
      <c r="R76" s="11"/>
      <c r="S76" s="11"/>
      <c r="T76" s="12">
        <f>Table2[[#This Row],[Turks]]*Table2[[#This Row],[District Pop.]]/100</f>
        <v>133222.20000000001</v>
      </c>
      <c r="U76" s="12">
        <f>Table2[[#This Row],[Kurds]]*Table2[[#This Row],[District Pop.]]/100</f>
        <v>0</v>
      </c>
      <c r="V76" s="12">
        <f>Table2[[#This Row],[Zazas]]*Table2[[#This Row],[District Pop.]]</f>
        <v>0</v>
      </c>
      <c r="W76" s="11"/>
      <c r="X76" s="11"/>
      <c r="Y76" s="12" t="str">
        <f>Table2[[#This Row],[Others name]]</f>
        <v>Lazi</v>
      </c>
      <c r="Z76" s="12">
        <f>Table2[[#This Row],[Others]]*Table2[[#This Row],[District Pop.]]</f>
        <v>1567320</v>
      </c>
    </row>
    <row r="77" spans="1:26" x14ac:dyDescent="0.3">
      <c r="A77" s="6">
        <v>410</v>
      </c>
      <c r="B77" s="6" t="s">
        <v>418</v>
      </c>
      <c r="C77" s="6" t="s">
        <v>3356</v>
      </c>
      <c r="D77" s="10">
        <v>10760</v>
      </c>
      <c r="E77" s="6" t="s">
        <v>413</v>
      </c>
      <c r="F77" s="6" t="s">
        <v>418</v>
      </c>
      <c r="G77" s="6"/>
      <c r="H77" s="10">
        <f>SUM(I77:R77)</f>
        <v>100</v>
      </c>
      <c r="I77" s="6">
        <f>100-SUM(Table2[[#This Row],[Kurds]:[Others3]])</f>
        <v>90</v>
      </c>
      <c r="J77" s="6"/>
      <c r="K77" s="6"/>
      <c r="L77" s="6"/>
      <c r="M77" s="6" t="s">
        <v>3847</v>
      </c>
      <c r="N77" s="6">
        <v>10</v>
      </c>
      <c r="O77" s="11"/>
      <c r="P77" s="11"/>
      <c r="Q77" s="11"/>
      <c r="R77" s="11"/>
      <c r="S77" s="11"/>
      <c r="T77" s="12">
        <f>Table2[[#This Row],[Turks]]*Table2[[#This Row],[District Pop.]]/100</f>
        <v>9684</v>
      </c>
      <c r="U77" s="12">
        <f>Table2[[#This Row],[Kurds]]*Table2[[#This Row],[District Pop.]]/100</f>
        <v>0</v>
      </c>
      <c r="V77" s="12">
        <f>Table2[[#This Row],[Zazas]]*Table2[[#This Row],[District Pop.]]</f>
        <v>0</v>
      </c>
      <c r="W77" s="11"/>
      <c r="X77" s="11"/>
      <c r="Y77" s="12" t="str">
        <f>Table2[[#This Row],[Others name]]</f>
        <v>Lazi</v>
      </c>
      <c r="Z77" s="12">
        <f>Table2[[#This Row],[Others]]*Table2[[#This Row],[District Pop.]]</f>
        <v>107600</v>
      </c>
    </row>
    <row r="78" spans="1:26" x14ac:dyDescent="0.3">
      <c r="A78" s="6">
        <v>912</v>
      </c>
      <c r="B78" s="6" t="s">
        <v>925</v>
      </c>
      <c r="C78" s="6" t="s">
        <v>2945</v>
      </c>
      <c r="D78" s="10">
        <v>43591</v>
      </c>
      <c r="E78" s="6" t="s">
        <v>914</v>
      </c>
      <c r="F78" s="6" t="s">
        <v>925</v>
      </c>
      <c r="G78" s="6"/>
      <c r="H78" s="10">
        <f>SUM(I78:R78)</f>
        <v>100</v>
      </c>
      <c r="I78" s="6">
        <f>100-SUM(Table2[[#This Row],[Kurds]:[Others3]])</f>
        <v>90</v>
      </c>
      <c r="J78" s="6"/>
      <c r="K78" s="6"/>
      <c r="L78" s="6"/>
      <c r="M78" s="6" t="s">
        <v>3847</v>
      </c>
      <c r="N78" s="6">
        <v>10</v>
      </c>
      <c r="O78" s="11"/>
      <c r="P78" s="11"/>
      <c r="Q78" s="11"/>
      <c r="R78" s="11"/>
      <c r="S78" s="11"/>
      <c r="T78" s="12">
        <f>Table2[[#This Row],[Turks]]*Table2[[#This Row],[District Pop.]]/100</f>
        <v>39231.9</v>
      </c>
      <c r="U78" s="12">
        <f>Table2[[#This Row],[Kurds]]*Table2[[#This Row],[District Pop.]]/100</f>
        <v>0</v>
      </c>
      <c r="V78" s="12">
        <f>Table2[[#This Row],[Zazas]]*Table2[[#This Row],[District Pop.]]</f>
        <v>0</v>
      </c>
      <c r="W78" s="11"/>
      <c r="X78" s="11"/>
      <c r="Y78" s="12" t="str">
        <f>Table2[[#This Row],[Others name]]</f>
        <v>Lazi</v>
      </c>
      <c r="Z78" s="12">
        <f>Table2[[#This Row],[Others]]*Table2[[#This Row],[District Pop.]]</f>
        <v>435910</v>
      </c>
    </row>
    <row r="79" spans="1:26" x14ac:dyDescent="0.3">
      <c r="A79" s="6">
        <v>219</v>
      </c>
      <c r="B79" s="6" t="s">
        <v>225</v>
      </c>
      <c r="C79" s="6" t="s">
        <v>2215</v>
      </c>
      <c r="D79" s="10">
        <v>120245</v>
      </c>
      <c r="E79" s="6" t="s">
        <v>223</v>
      </c>
      <c r="F79" s="6" t="s">
        <v>225</v>
      </c>
      <c r="G79" s="6"/>
      <c r="H79" s="10">
        <f>SUM(I79:R79)</f>
        <v>100</v>
      </c>
      <c r="I79" s="6">
        <f>100-SUM(Table2[[#This Row],[Kurds]:[Others3]])</f>
        <v>85</v>
      </c>
      <c r="J79" s="6"/>
      <c r="K79" s="6"/>
      <c r="L79" s="6"/>
      <c r="M79" s="6" t="s">
        <v>3850</v>
      </c>
      <c r="N79" s="6">
        <v>10</v>
      </c>
      <c r="O79" s="11" t="s">
        <v>3798</v>
      </c>
      <c r="P79" s="11">
        <v>5</v>
      </c>
      <c r="Q79" s="11"/>
      <c r="R79" s="11"/>
      <c r="S79" s="11"/>
      <c r="T79" s="12">
        <f>Table2[[#This Row],[Turks]]*Table2[[#This Row],[District Pop.]]/100</f>
        <v>102208.25</v>
      </c>
      <c r="U79" s="12">
        <f>Table2[[#This Row],[Kurds]]*Table2[[#This Row],[District Pop.]]/100</f>
        <v>0</v>
      </c>
      <c r="V79" s="12">
        <f>Table2[[#This Row],[Zazas]]*Table2[[#This Row],[District Pop.]]</f>
        <v>0</v>
      </c>
      <c r="W79" s="11"/>
      <c r="X79" s="11"/>
      <c r="Y79" s="12" t="str">
        <f>Table2[[#This Row],[Others name]]</f>
        <v>Georgians</v>
      </c>
      <c r="Z79" s="12">
        <f>Table2[[#This Row],[Others]]*Table2[[#This Row],[District Pop.]]</f>
        <v>1202450</v>
      </c>
    </row>
    <row r="80" spans="1:26" x14ac:dyDescent="0.3">
      <c r="A80" s="6">
        <v>226</v>
      </c>
      <c r="B80" s="6" t="s">
        <v>232</v>
      </c>
      <c r="C80" s="6" t="s">
        <v>2642</v>
      </c>
      <c r="D80" s="10">
        <v>74109</v>
      </c>
      <c r="E80" s="6" t="s">
        <v>223</v>
      </c>
      <c r="F80" s="6" t="s">
        <v>232</v>
      </c>
      <c r="G80" s="6"/>
      <c r="H80" s="10">
        <f>SUM(I80:R80)</f>
        <v>100</v>
      </c>
      <c r="I80" s="6">
        <f>100-SUM(Table2[[#This Row],[Kurds]:[Others3]])</f>
        <v>85</v>
      </c>
      <c r="J80" s="6"/>
      <c r="K80" s="6"/>
      <c r="L80" s="6"/>
      <c r="M80" s="6" t="s">
        <v>3850</v>
      </c>
      <c r="N80" s="6">
        <v>10</v>
      </c>
      <c r="O80" s="11" t="s">
        <v>3847</v>
      </c>
      <c r="P80" s="11">
        <v>5</v>
      </c>
      <c r="Q80" s="11"/>
      <c r="R80" s="11"/>
      <c r="S80" s="11"/>
      <c r="T80" s="12">
        <f>Table2[[#This Row],[Turks]]*Table2[[#This Row],[District Pop.]]/100</f>
        <v>62992.65</v>
      </c>
      <c r="U80" s="12">
        <f>Table2[[#This Row],[Kurds]]*Table2[[#This Row],[District Pop.]]/100</f>
        <v>0</v>
      </c>
      <c r="V80" s="12">
        <f>Table2[[#This Row],[Zazas]]*Table2[[#This Row],[District Pop.]]</f>
        <v>0</v>
      </c>
      <c r="W80" s="11"/>
      <c r="X80" s="11"/>
      <c r="Y80" s="12" t="str">
        <f>Table2[[#This Row],[Others name]]</f>
        <v>Georgians</v>
      </c>
      <c r="Z80" s="12">
        <f>Table2[[#This Row],[Others]]*Table2[[#This Row],[District Pop.]]</f>
        <v>741090</v>
      </c>
    </row>
    <row r="81" spans="1:26" x14ac:dyDescent="0.3">
      <c r="A81" s="6">
        <v>804</v>
      </c>
      <c r="B81" s="6" t="s">
        <v>818</v>
      </c>
      <c r="C81" s="6" t="s">
        <v>3132</v>
      </c>
      <c r="D81" s="10">
        <v>44712</v>
      </c>
      <c r="E81" s="6" t="s">
        <v>805</v>
      </c>
      <c r="F81" s="6" t="s">
        <v>818</v>
      </c>
      <c r="G81" s="6"/>
      <c r="H81" s="10">
        <f>SUM(I81:R81)</f>
        <v>100</v>
      </c>
      <c r="I81" s="6">
        <f>100-SUM(Table2[[#This Row],[Kurds]:[Others3]])</f>
        <v>85</v>
      </c>
      <c r="J81" s="6"/>
      <c r="K81" s="6"/>
      <c r="L81" s="6"/>
      <c r="M81" s="6" t="s">
        <v>3850</v>
      </c>
      <c r="N81" s="6">
        <v>10</v>
      </c>
      <c r="O81" s="11" t="s">
        <v>3847</v>
      </c>
      <c r="P81" s="11">
        <v>5</v>
      </c>
      <c r="Q81" s="11"/>
      <c r="R81" s="11"/>
      <c r="S81" s="11"/>
      <c r="T81" s="12">
        <f>Table2[[#This Row],[Turks]]*Table2[[#This Row],[District Pop.]]/100</f>
        <v>38005.199999999997</v>
      </c>
      <c r="U81" s="12">
        <f>Table2[[#This Row],[Kurds]]*Table2[[#This Row],[District Pop.]]/100</f>
        <v>0</v>
      </c>
      <c r="V81" s="12">
        <f>Table2[[#This Row],[Zazas]]*Table2[[#This Row],[District Pop.]]</f>
        <v>0</v>
      </c>
      <c r="W81" s="11"/>
      <c r="X81" s="11"/>
      <c r="Y81" s="12" t="str">
        <f>Table2[[#This Row],[Others name]]</f>
        <v>Georgians</v>
      </c>
      <c r="Z81" s="12">
        <f>Table2[[#This Row],[Others]]*Table2[[#This Row],[District Pop.]]</f>
        <v>447120</v>
      </c>
    </row>
    <row r="82" spans="1:26" x14ac:dyDescent="0.3">
      <c r="A82" s="6">
        <v>223</v>
      </c>
      <c r="B82" s="6" t="s">
        <v>3630</v>
      </c>
      <c r="C82" s="6" t="s">
        <v>1234</v>
      </c>
      <c r="D82" s="10">
        <v>44236</v>
      </c>
      <c r="E82" s="6" t="s">
        <v>223</v>
      </c>
      <c r="F82" s="6" t="s">
        <v>229</v>
      </c>
      <c r="G82" s="6"/>
      <c r="H82" s="10">
        <f>SUM(I82:R82)</f>
        <v>100</v>
      </c>
      <c r="I82" s="6">
        <f>100-SUM(Table2[[#This Row],[Kurds]:[Others3]])</f>
        <v>90</v>
      </c>
      <c r="J82" s="6"/>
      <c r="K82" s="6"/>
      <c r="L82" s="6"/>
      <c r="M82" s="6" t="s">
        <v>3850</v>
      </c>
      <c r="N82" s="6">
        <v>10</v>
      </c>
      <c r="O82" s="11"/>
      <c r="P82" s="11"/>
      <c r="Q82" s="11"/>
      <c r="R82" s="11"/>
      <c r="S82" s="11"/>
      <c r="T82" s="12">
        <f>Table2[[#This Row],[Turks]]*Table2[[#This Row],[District Pop.]]/100</f>
        <v>39812.400000000001</v>
      </c>
      <c r="U82" s="12">
        <f>Table2[[#This Row],[Kurds]]*Table2[[#This Row],[District Pop.]]/100</f>
        <v>0</v>
      </c>
      <c r="V82" s="12">
        <f>Table2[[#This Row],[Zazas]]*Table2[[#This Row],[District Pop.]]</f>
        <v>0</v>
      </c>
      <c r="W82" s="11"/>
      <c r="X82" s="11"/>
      <c r="Y82" s="12" t="str">
        <f>Table2[[#This Row],[Others name]]</f>
        <v>Georgians</v>
      </c>
      <c r="Z82" s="12">
        <f>Table2[[#This Row],[Others]]*Table2[[#This Row],[District Pop.]]</f>
        <v>442360</v>
      </c>
    </row>
    <row r="83" spans="1:26" x14ac:dyDescent="0.3">
      <c r="A83" s="6">
        <v>390</v>
      </c>
      <c r="B83" s="6" t="s">
        <v>399</v>
      </c>
      <c r="C83" s="6" t="s">
        <v>1830</v>
      </c>
      <c r="D83" s="10">
        <v>69415</v>
      </c>
      <c r="E83" s="6" t="s">
        <v>397</v>
      </c>
      <c r="F83" s="6" t="s">
        <v>399</v>
      </c>
      <c r="G83" s="6"/>
      <c r="H83" s="10">
        <f>SUM(I83:R83)</f>
        <v>100</v>
      </c>
      <c r="I83" s="6">
        <f>100-SUM(Table2[[#This Row],[Kurds]:[Others3]])</f>
        <v>90</v>
      </c>
      <c r="J83" s="6"/>
      <c r="K83" s="6"/>
      <c r="L83" s="6"/>
      <c r="M83" s="6" t="s">
        <v>3850</v>
      </c>
      <c r="N83" s="6">
        <v>10</v>
      </c>
      <c r="O83" s="11"/>
      <c r="P83" s="11"/>
      <c r="Q83" s="11"/>
      <c r="R83" s="11"/>
      <c r="S83" s="11"/>
      <c r="T83" s="12">
        <f>Table2[[#This Row],[Turks]]*Table2[[#This Row],[District Pop.]]/100</f>
        <v>62473.5</v>
      </c>
      <c r="U83" s="12">
        <f>Table2[[#This Row],[Kurds]]*Table2[[#This Row],[District Pop.]]/100</f>
        <v>0</v>
      </c>
      <c r="V83" s="12">
        <f>Table2[[#This Row],[Zazas]]*Table2[[#This Row],[District Pop.]]</f>
        <v>0</v>
      </c>
      <c r="W83" s="11"/>
      <c r="X83" s="11"/>
      <c r="Y83" s="12" t="str">
        <f>Table2[[#This Row],[Others name]]</f>
        <v>Georgians</v>
      </c>
      <c r="Z83" s="12">
        <f>Table2[[#This Row],[Others]]*Table2[[#This Row],[District Pop.]]</f>
        <v>694150</v>
      </c>
    </row>
    <row r="84" spans="1:26" x14ac:dyDescent="0.3">
      <c r="A84" s="6">
        <v>755</v>
      </c>
      <c r="B84" s="6" t="s">
        <v>3749</v>
      </c>
      <c r="C84" s="6" t="s">
        <v>1401</v>
      </c>
      <c r="D84" s="10">
        <v>235096</v>
      </c>
      <c r="E84" s="6" t="s">
        <v>766</v>
      </c>
      <c r="F84" s="6" t="s">
        <v>768</v>
      </c>
      <c r="G84" s="6"/>
      <c r="H84" s="10">
        <f>SUM(I84:R84)</f>
        <v>100</v>
      </c>
      <c r="I84" s="6">
        <f>100-SUM(Table2[[#This Row],[Kurds]:[Others3]])</f>
        <v>90</v>
      </c>
      <c r="J84" s="6"/>
      <c r="K84" s="6"/>
      <c r="L84" s="6"/>
      <c r="M84" s="6" t="s">
        <v>3850</v>
      </c>
      <c r="N84" s="6">
        <v>10</v>
      </c>
      <c r="O84" s="11"/>
      <c r="P84" s="11"/>
      <c r="Q84" s="11"/>
      <c r="R84" s="11"/>
      <c r="S84" s="11"/>
      <c r="T84" s="12">
        <f>Table2[[#This Row],[Turks]]*Table2[[#This Row],[District Pop.]]/100</f>
        <v>211586.4</v>
      </c>
      <c r="U84" s="12">
        <f>Table2[[#This Row],[Kurds]]*Table2[[#This Row],[District Pop.]]/100</f>
        <v>0</v>
      </c>
      <c r="V84" s="12">
        <f>Table2[[#This Row],[Zazas]]*Table2[[#This Row],[District Pop.]]</f>
        <v>0</v>
      </c>
      <c r="W84" s="11"/>
      <c r="X84" s="11"/>
      <c r="Y84" s="12" t="str">
        <f>Table2[[#This Row],[Others name]]</f>
        <v>Georgians</v>
      </c>
      <c r="Z84" s="12">
        <f>Table2[[#This Row],[Others]]*Table2[[#This Row],[District Pop.]]</f>
        <v>2350960</v>
      </c>
    </row>
    <row r="85" spans="1:26" x14ac:dyDescent="0.3">
      <c r="A85" s="6">
        <v>758</v>
      </c>
      <c r="B85" s="6" t="s">
        <v>3751</v>
      </c>
      <c r="C85" s="6" t="s">
        <v>1549</v>
      </c>
      <c r="D85" s="10">
        <v>13025</v>
      </c>
      <c r="E85" s="6" t="s">
        <v>766</v>
      </c>
      <c r="F85" s="6" t="s">
        <v>771</v>
      </c>
      <c r="G85" s="6"/>
      <c r="H85" s="10">
        <f>SUM(I85:R85)</f>
        <v>100</v>
      </c>
      <c r="I85" s="6">
        <f>100-SUM(Table2[[#This Row],[Kurds]:[Others3]])</f>
        <v>90</v>
      </c>
      <c r="J85" s="6"/>
      <c r="K85" s="6"/>
      <c r="L85" s="6"/>
      <c r="M85" s="6" t="s">
        <v>3850</v>
      </c>
      <c r="N85" s="6">
        <v>10</v>
      </c>
      <c r="O85" s="11"/>
      <c r="P85" s="11"/>
      <c r="Q85" s="11"/>
      <c r="R85" s="11"/>
      <c r="S85" s="11"/>
      <c r="T85" s="12">
        <f>Table2[[#This Row],[Turks]]*Table2[[#This Row],[District Pop.]]/100</f>
        <v>11722.5</v>
      </c>
      <c r="U85" s="12">
        <f>Table2[[#This Row],[Kurds]]*Table2[[#This Row],[District Pop.]]/100</f>
        <v>0</v>
      </c>
      <c r="V85" s="12">
        <f>Table2[[#This Row],[Zazas]]*Table2[[#This Row],[District Pop.]]</f>
        <v>0</v>
      </c>
      <c r="W85" s="11"/>
      <c r="X85" s="11"/>
      <c r="Y85" s="12" t="str">
        <f>Table2[[#This Row],[Others name]]</f>
        <v>Georgians</v>
      </c>
      <c r="Z85" s="12">
        <f>Table2[[#This Row],[Others]]*Table2[[#This Row],[District Pop.]]</f>
        <v>130250</v>
      </c>
    </row>
    <row r="86" spans="1:26" x14ac:dyDescent="0.3">
      <c r="A86" s="6">
        <v>759</v>
      </c>
      <c r="B86" s="6" t="s">
        <v>3752</v>
      </c>
      <c r="C86" s="6" t="s">
        <v>1577</v>
      </c>
      <c r="D86" s="10">
        <v>11889</v>
      </c>
      <c r="E86" s="6" t="s">
        <v>766</v>
      </c>
      <c r="F86" s="6" t="s">
        <v>772</v>
      </c>
      <c r="G86" s="6"/>
      <c r="H86" s="10">
        <f>SUM(I86:R86)</f>
        <v>100</v>
      </c>
      <c r="I86" s="6">
        <f>100-SUM(Table2[[#This Row],[Kurds]:[Others3]])</f>
        <v>90</v>
      </c>
      <c r="J86" s="6"/>
      <c r="K86" s="6"/>
      <c r="L86" s="6"/>
      <c r="M86" s="6" t="s">
        <v>3850</v>
      </c>
      <c r="N86" s="6">
        <v>10</v>
      </c>
      <c r="O86" s="11"/>
      <c r="P86" s="11"/>
      <c r="Q86" s="11"/>
      <c r="R86" s="11"/>
      <c r="S86" s="11"/>
      <c r="T86" s="12">
        <f>Table2[[#This Row],[Turks]]*Table2[[#This Row],[District Pop.]]/100</f>
        <v>10700.1</v>
      </c>
      <c r="U86" s="12">
        <f>Table2[[#This Row],[Kurds]]*Table2[[#This Row],[District Pop.]]/100</f>
        <v>0</v>
      </c>
      <c r="V86" s="12">
        <f>Table2[[#This Row],[Zazas]]*Table2[[#This Row],[District Pop.]]</f>
        <v>0</v>
      </c>
      <c r="W86" s="11"/>
      <c r="X86" s="11"/>
      <c r="Y86" s="12" t="str">
        <f>Table2[[#This Row],[Others name]]</f>
        <v>Georgians</v>
      </c>
      <c r="Z86" s="12">
        <f>Table2[[#This Row],[Others]]*Table2[[#This Row],[District Pop.]]</f>
        <v>118890</v>
      </c>
    </row>
    <row r="87" spans="1:26" x14ac:dyDescent="0.3">
      <c r="A87" s="6">
        <v>761</v>
      </c>
      <c r="B87" s="6" t="s">
        <v>774</v>
      </c>
      <c r="C87" s="6" t="s">
        <v>2270</v>
      </c>
      <c r="D87" s="10">
        <v>25960</v>
      </c>
      <c r="E87" s="6" t="s">
        <v>766</v>
      </c>
      <c r="F87" s="6" t="s">
        <v>774</v>
      </c>
      <c r="G87" s="6"/>
      <c r="H87" s="10">
        <f>SUM(I87:R87)</f>
        <v>100</v>
      </c>
      <c r="I87" s="6">
        <f>100-SUM(Table2[[#This Row],[Kurds]:[Others3]])</f>
        <v>90</v>
      </c>
      <c r="J87" s="6"/>
      <c r="K87" s="6"/>
      <c r="L87" s="6"/>
      <c r="M87" s="6" t="s">
        <v>3850</v>
      </c>
      <c r="N87" s="6">
        <v>10</v>
      </c>
      <c r="O87" s="11"/>
      <c r="P87" s="11"/>
      <c r="Q87" s="11"/>
      <c r="R87" s="11"/>
      <c r="S87" s="11"/>
      <c r="T87" s="12">
        <f>Table2[[#This Row],[Turks]]*Table2[[#This Row],[District Pop.]]/100</f>
        <v>23364</v>
      </c>
      <c r="U87" s="12">
        <f>Table2[[#This Row],[Kurds]]*Table2[[#This Row],[District Pop.]]/100</f>
        <v>0</v>
      </c>
      <c r="V87" s="12">
        <f>Table2[[#This Row],[Zazas]]*Table2[[#This Row],[District Pop.]]</f>
        <v>0</v>
      </c>
      <c r="W87" s="11"/>
      <c r="X87" s="11"/>
      <c r="Y87" s="12" t="str">
        <f>Table2[[#This Row],[Others name]]</f>
        <v>Georgians</v>
      </c>
      <c r="Z87" s="12">
        <f>Table2[[#This Row],[Others]]*Table2[[#This Row],[District Pop.]]</f>
        <v>259600</v>
      </c>
    </row>
    <row r="88" spans="1:26" x14ac:dyDescent="0.3">
      <c r="A88" s="6">
        <v>768</v>
      </c>
      <c r="B88" s="6" t="s">
        <v>781</v>
      </c>
      <c r="C88" s="6" t="s">
        <v>2749</v>
      </c>
      <c r="D88" s="10">
        <v>28436</v>
      </c>
      <c r="E88" s="6" t="s">
        <v>766</v>
      </c>
      <c r="F88" s="6" t="s">
        <v>781</v>
      </c>
      <c r="G88" s="6"/>
      <c r="H88" s="10">
        <f>SUM(I88:R88)</f>
        <v>100</v>
      </c>
      <c r="I88" s="6">
        <f>100-SUM(Table2[[#This Row],[Kurds]:[Others3]])</f>
        <v>90</v>
      </c>
      <c r="J88" s="6"/>
      <c r="K88" s="6"/>
      <c r="L88" s="6"/>
      <c r="M88" s="6" t="s">
        <v>3850</v>
      </c>
      <c r="N88" s="6">
        <v>10</v>
      </c>
      <c r="O88" s="11"/>
      <c r="P88" s="11"/>
      <c r="Q88" s="11"/>
      <c r="R88" s="11"/>
      <c r="S88" s="11"/>
      <c r="T88" s="12">
        <f>Table2[[#This Row],[Turks]]*Table2[[#This Row],[District Pop.]]/100</f>
        <v>25592.400000000001</v>
      </c>
      <c r="U88" s="12">
        <f>Table2[[#This Row],[Kurds]]*Table2[[#This Row],[District Pop.]]/100</f>
        <v>0</v>
      </c>
      <c r="V88" s="12">
        <f>Table2[[#This Row],[Zazas]]*Table2[[#This Row],[District Pop.]]</f>
        <v>0</v>
      </c>
      <c r="W88" s="11"/>
      <c r="X88" s="11"/>
      <c r="Y88" s="12" t="str">
        <f>Table2[[#This Row],[Others name]]</f>
        <v>Georgians</v>
      </c>
      <c r="Z88" s="12">
        <f>Table2[[#This Row],[Others]]*Table2[[#This Row],[District Pop.]]</f>
        <v>284360</v>
      </c>
    </row>
    <row r="89" spans="1:26" x14ac:dyDescent="0.3">
      <c r="A89" s="6">
        <v>770</v>
      </c>
      <c r="B89" s="6" t="s">
        <v>783</v>
      </c>
      <c r="C89" s="6" t="s">
        <v>3028</v>
      </c>
      <c r="D89" s="10">
        <v>30101</v>
      </c>
      <c r="E89" s="6" t="s">
        <v>766</v>
      </c>
      <c r="F89" s="6" t="s">
        <v>783</v>
      </c>
      <c r="G89" s="6"/>
      <c r="H89" s="10">
        <f>SUM(I89:R89)</f>
        <v>100</v>
      </c>
      <c r="I89" s="6">
        <f>100-SUM(Table2[[#This Row],[Kurds]:[Others3]])</f>
        <v>90</v>
      </c>
      <c r="J89" s="6"/>
      <c r="K89" s="6"/>
      <c r="L89" s="6"/>
      <c r="M89" s="6" t="s">
        <v>3850</v>
      </c>
      <c r="N89" s="6">
        <v>10</v>
      </c>
      <c r="O89" s="11"/>
      <c r="P89" s="11"/>
      <c r="Q89" s="11"/>
      <c r="R89" s="11"/>
      <c r="S89" s="11"/>
      <c r="T89" s="12">
        <f>Table2[[#This Row],[Turks]]*Table2[[#This Row],[District Pop.]]/100</f>
        <v>27090.9</v>
      </c>
      <c r="U89" s="12">
        <f>Table2[[#This Row],[Kurds]]*Table2[[#This Row],[District Pop.]]/100</f>
        <v>0</v>
      </c>
      <c r="V89" s="12">
        <f>Table2[[#This Row],[Zazas]]*Table2[[#This Row],[District Pop.]]</f>
        <v>0</v>
      </c>
      <c r="W89" s="11"/>
      <c r="X89" s="11"/>
      <c r="Y89" s="12" t="str">
        <f>Table2[[#This Row],[Others name]]</f>
        <v>Georgians</v>
      </c>
      <c r="Z89" s="12">
        <f>Table2[[#This Row],[Others]]*Table2[[#This Row],[District Pop.]]</f>
        <v>301010</v>
      </c>
    </row>
    <row r="90" spans="1:26" x14ac:dyDescent="0.3">
      <c r="A90" s="6">
        <v>820</v>
      </c>
      <c r="B90" s="6" t="s">
        <v>3766</v>
      </c>
      <c r="C90" s="6" t="s">
        <v>3121</v>
      </c>
      <c r="D90" s="10">
        <v>19017</v>
      </c>
      <c r="E90" s="6" t="s">
        <v>822</v>
      </c>
      <c r="F90" s="6" t="s">
        <v>834</v>
      </c>
      <c r="G90" s="6"/>
      <c r="H90" s="10">
        <f>SUM(I90:R90)</f>
        <v>100</v>
      </c>
      <c r="I90" s="6">
        <f>100-SUM(Table2[[#This Row],[Kurds]:[Others3]])</f>
        <v>90</v>
      </c>
      <c r="J90" s="6"/>
      <c r="K90" s="6"/>
      <c r="L90" s="6"/>
      <c r="M90" s="6" t="s">
        <v>3850</v>
      </c>
      <c r="N90" s="6">
        <v>10</v>
      </c>
      <c r="O90" s="11"/>
      <c r="P90" s="11"/>
      <c r="Q90" s="11"/>
      <c r="R90" s="11"/>
      <c r="S90" s="11"/>
      <c r="T90" s="12">
        <f>Table2[[#This Row],[Turks]]*Table2[[#This Row],[District Pop.]]/100</f>
        <v>17115.3</v>
      </c>
      <c r="U90" s="12">
        <f>Table2[[#This Row],[Kurds]]*Table2[[#This Row],[District Pop.]]/100</f>
        <v>0</v>
      </c>
      <c r="V90" s="12">
        <f>Table2[[#This Row],[Zazas]]*Table2[[#This Row],[District Pop.]]</f>
        <v>0</v>
      </c>
      <c r="W90" s="11"/>
      <c r="X90" s="11"/>
      <c r="Y90" s="12" t="str">
        <f>Table2[[#This Row],[Others name]]</f>
        <v>Georgians</v>
      </c>
      <c r="Z90" s="12">
        <f>Table2[[#This Row],[Others]]*Table2[[#This Row],[District Pop.]]</f>
        <v>190170</v>
      </c>
    </row>
    <row r="91" spans="1:26" x14ac:dyDescent="0.3">
      <c r="A91" s="6">
        <v>891</v>
      </c>
      <c r="B91" s="6" t="s">
        <v>907</v>
      </c>
      <c r="C91" s="6" t="s">
        <v>1633</v>
      </c>
      <c r="D91" s="10">
        <v>6097</v>
      </c>
      <c r="E91" s="6" t="s">
        <v>904</v>
      </c>
      <c r="F91" s="6" t="s">
        <v>907</v>
      </c>
      <c r="G91" s="6"/>
      <c r="H91" s="10">
        <f>SUM(I91:R91)</f>
        <v>100</v>
      </c>
      <c r="I91" s="6">
        <f>100-SUM(Table2[[#This Row],[Kurds]:[Others3]])</f>
        <v>90</v>
      </c>
      <c r="J91" s="6"/>
      <c r="K91" s="6"/>
      <c r="L91" s="6"/>
      <c r="M91" s="6" t="s">
        <v>3850</v>
      </c>
      <c r="N91" s="6">
        <v>10</v>
      </c>
      <c r="O91" s="11"/>
      <c r="P91" s="11"/>
      <c r="Q91" s="11"/>
      <c r="R91" s="11"/>
      <c r="S91" s="11"/>
      <c r="T91" s="12">
        <f>Table2[[#This Row],[Turks]]*Table2[[#This Row],[District Pop.]]/100</f>
        <v>5487.3</v>
      </c>
      <c r="U91" s="12">
        <f>Table2[[#This Row],[Kurds]]*Table2[[#This Row],[District Pop.]]/100</f>
        <v>0</v>
      </c>
      <c r="V91" s="12">
        <f>Table2[[#This Row],[Zazas]]*Table2[[#This Row],[District Pop.]]</f>
        <v>0</v>
      </c>
      <c r="W91" s="11"/>
      <c r="X91" s="11"/>
      <c r="Y91" s="12" t="str">
        <f>Table2[[#This Row],[Others name]]</f>
        <v>Georgians</v>
      </c>
      <c r="Z91" s="12">
        <f>Table2[[#This Row],[Others]]*Table2[[#This Row],[District Pop.]]</f>
        <v>60970</v>
      </c>
    </row>
    <row r="92" spans="1:26" x14ac:dyDescent="0.3">
      <c r="A92" s="6">
        <v>894</v>
      </c>
      <c r="B92" s="6" t="s">
        <v>909</v>
      </c>
      <c r="C92" s="6" t="s">
        <v>2896</v>
      </c>
      <c r="D92" s="10">
        <v>62052</v>
      </c>
      <c r="E92" s="6" t="s">
        <v>904</v>
      </c>
      <c r="F92" s="6" t="s">
        <v>909</v>
      </c>
      <c r="G92" s="6"/>
      <c r="H92" s="10">
        <f>SUM(I92:R92)</f>
        <v>100</v>
      </c>
      <c r="I92" s="6">
        <f>100-SUM(Table2[[#This Row],[Kurds]:[Others3]])</f>
        <v>90</v>
      </c>
      <c r="J92" s="6"/>
      <c r="K92" s="6"/>
      <c r="L92" s="6"/>
      <c r="M92" s="6" t="s">
        <v>3850</v>
      </c>
      <c r="N92" s="6">
        <v>10</v>
      </c>
      <c r="O92" s="11"/>
      <c r="P92" s="11"/>
      <c r="Q92" s="11"/>
      <c r="R92" s="11"/>
      <c r="S92" s="11"/>
      <c r="T92" s="12">
        <f>Table2[[#This Row],[Turks]]*Table2[[#This Row],[District Pop.]]/100</f>
        <v>55846.8</v>
      </c>
      <c r="U92" s="12">
        <f>Table2[[#This Row],[Kurds]]*Table2[[#This Row],[District Pop.]]/100</f>
        <v>0</v>
      </c>
      <c r="V92" s="12">
        <f>Table2[[#This Row],[Zazas]]*Table2[[#This Row],[District Pop.]]</f>
        <v>0</v>
      </c>
      <c r="W92" s="11"/>
      <c r="X92" s="11"/>
      <c r="Y92" s="12" t="str">
        <f>Table2[[#This Row],[Others name]]</f>
        <v>Georgians</v>
      </c>
      <c r="Z92" s="12">
        <f>Table2[[#This Row],[Others]]*Table2[[#This Row],[District Pop.]]</f>
        <v>620520</v>
      </c>
    </row>
    <row r="93" spans="1:26" x14ac:dyDescent="0.3">
      <c r="A93" s="6">
        <v>123</v>
      </c>
      <c r="B93" s="6" t="s">
        <v>128</v>
      </c>
      <c r="C93" s="6" t="s">
        <v>1053</v>
      </c>
      <c r="D93" s="10">
        <v>16564</v>
      </c>
      <c r="E93" s="6" t="s">
        <v>121</v>
      </c>
      <c r="F93" s="6" t="s">
        <v>128</v>
      </c>
      <c r="G93" s="6"/>
      <c r="H93" s="10">
        <f>SUM(I93:R93)</f>
        <v>100</v>
      </c>
      <c r="I93" s="6">
        <f>100-SUM(Table2[[#This Row],[Kurds]:[Others3]])</f>
        <v>90</v>
      </c>
      <c r="J93" s="6"/>
      <c r="K93" s="6"/>
      <c r="L93" s="6"/>
      <c r="M93" s="6" t="s">
        <v>3811</v>
      </c>
      <c r="N93" s="6">
        <v>10</v>
      </c>
      <c r="O93" s="11"/>
      <c r="P93" s="11"/>
      <c r="Q93" s="11"/>
      <c r="R93" s="11"/>
      <c r="S93" s="11"/>
      <c r="T93" s="12">
        <f>Table2[[#This Row],[Turks]]*Table2[[#This Row],[District Pop.]]/100</f>
        <v>14907.6</v>
      </c>
      <c r="U93" s="12">
        <f>Table2[[#This Row],[Kurds]]*Table2[[#This Row],[District Pop.]]/100</f>
        <v>0</v>
      </c>
      <c r="V93" s="12">
        <f>Table2[[#This Row],[Zazas]]*Table2[[#This Row],[District Pop.]]</f>
        <v>0</v>
      </c>
      <c r="W93" s="12">
        <f>Table2[[#This Row],[Arabs]]*Table2[[#This Row],[District Pop.]]</f>
        <v>0</v>
      </c>
      <c r="X93" s="12" t="e">
        <f>#REF!*Table2[[#This Row],[District Pop.]]</f>
        <v>#REF!</v>
      </c>
      <c r="Y93" s="12" t="str">
        <f>Table2[[#This Row],[Others name]]</f>
        <v>Georgian</v>
      </c>
      <c r="Z93" s="12">
        <f>Table2[[#This Row],[Others]]*Table2[[#This Row],[District Pop.]]</f>
        <v>165640</v>
      </c>
    </row>
    <row r="94" spans="1:26" x14ac:dyDescent="0.3">
      <c r="A94" s="6">
        <v>704</v>
      </c>
      <c r="B94" s="6" t="s">
        <v>715</v>
      </c>
      <c r="C94" s="6" t="s">
        <v>2929</v>
      </c>
      <c r="D94" s="10">
        <v>115586</v>
      </c>
      <c r="E94" s="6" t="s">
        <v>708</v>
      </c>
      <c r="F94" s="6" t="s">
        <v>715</v>
      </c>
      <c r="G94" s="6"/>
      <c r="H94" s="10">
        <f>SUM(I94:R94)</f>
        <v>100</v>
      </c>
      <c r="I94" s="6"/>
      <c r="J94" s="6">
        <f>100-Table2[[#This Row],[Turks]]-SUM(Table2[[#This Row],[Zazas]:[Others3]])</f>
        <v>90</v>
      </c>
      <c r="K94" s="6"/>
      <c r="L94" s="6"/>
      <c r="M94" s="6" t="s">
        <v>3841</v>
      </c>
      <c r="N94" s="6">
        <v>10</v>
      </c>
      <c r="O94" s="11"/>
      <c r="P94" s="11"/>
      <c r="Q94" s="11"/>
      <c r="R94" s="11"/>
      <c r="S94" s="11"/>
      <c r="T94" s="12">
        <f>Table2[[#This Row],[Turks]]*Table2[[#This Row],[District Pop.]]/100</f>
        <v>0</v>
      </c>
      <c r="U94" s="12">
        <f>Table2[[#This Row],[Kurds]]*Table2[[#This Row],[District Pop.]]/100</f>
        <v>104027.4</v>
      </c>
      <c r="V94" s="12">
        <f>Table2[[#This Row],[Zazas]]*Table2[[#This Row],[District Pop.]]</f>
        <v>0</v>
      </c>
      <c r="W94" s="11"/>
      <c r="X94" s="11"/>
      <c r="Y94" s="12" t="str">
        <f>Table2[[#This Row],[Others name]]</f>
        <v>Assyrians</v>
      </c>
      <c r="Z94" s="12">
        <f>Table2[[#This Row],[Others]]*Table2[[#This Row],[District Pop.]]</f>
        <v>1155860</v>
      </c>
    </row>
    <row r="95" spans="1:26" x14ac:dyDescent="0.3">
      <c r="A95" s="6">
        <v>857</v>
      </c>
      <c r="B95" s="6" t="s">
        <v>3770</v>
      </c>
      <c r="C95" s="6" t="s">
        <v>1062</v>
      </c>
      <c r="D95" s="10">
        <v>76502</v>
      </c>
      <c r="E95" s="6" t="s">
        <v>869</v>
      </c>
      <c r="F95" s="6" t="s">
        <v>873</v>
      </c>
      <c r="G95" s="6"/>
      <c r="H95" s="10">
        <f>SUM(I95:R95)</f>
        <v>100</v>
      </c>
      <c r="I95" s="6"/>
      <c r="J95" s="6">
        <f>100-Table2[[#This Row],[Turks]]-SUM(Table2[[#This Row],[Zazas]:[Others3]])</f>
        <v>90</v>
      </c>
      <c r="K95" s="6"/>
      <c r="L95" s="6"/>
      <c r="M95" s="6" t="s">
        <v>3841</v>
      </c>
      <c r="N95" s="6">
        <v>10</v>
      </c>
      <c r="O95" s="11"/>
      <c r="P95" s="11"/>
      <c r="Q95" s="11"/>
      <c r="R95" s="11"/>
      <c r="S95" s="11"/>
      <c r="T95" s="12">
        <f>Table2[[#This Row],[Turks]]*Table2[[#This Row],[District Pop.]]/100</f>
        <v>0</v>
      </c>
      <c r="U95" s="12">
        <f>Table2[[#This Row],[Kurds]]*Table2[[#This Row],[District Pop.]]/100</f>
        <v>68851.8</v>
      </c>
      <c r="V95" s="12">
        <f>Table2[[#This Row],[Zazas]]*Table2[[#This Row],[District Pop.]]</f>
        <v>0</v>
      </c>
      <c r="W95" s="11"/>
      <c r="X95" s="11"/>
      <c r="Y95" s="12" t="str">
        <f>Table2[[#This Row],[Others name]]</f>
        <v>Assyrians</v>
      </c>
      <c r="Z95" s="12">
        <f>Table2[[#This Row],[Others]]*Table2[[#This Row],[District Pop.]]</f>
        <v>765020</v>
      </c>
    </row>
    <row r="96" spans="1:26" x14ac:dyDescent="0.3">
      <c r="A96" s="6">
        <v>244</v>
      </c>
      <c r="B96" s="6" t="s">
        <v>3633</v>
      </c>
      <c r="C96" s="6" t="s">
        <v>2780</v>
      </c>
      <c r="D96" s="10">
        <v>29336</v>
      </c>
      <c r="E96" s="6" t="s">
        <v>241</v>
      </c>
      <c r="F96" s="6" t="s">
        <v>251</v>
      </c>
      <c r="G96" s="6"/>
      <c r="H96" s="10">
        <f>SUM(I96:R96)</f>
        <v>100</v>
      </c>
      <c r="I96" s="6">
        <f>100-SUM(Table2[[#This Row],[Kurds]:[Others3]])</f>
        <v>90</v>
      </c>
      <c r="J96" s="6"/>
      <c r="K96" s="6"/>
      <c r="L96" s="6"/>
      <c r="M96" s="6" t="s">
        <v>3798</v>
      </c>
      <c r="N96" s="6">
        <v>5</v>
      </c>
      <c r="O96" s="11" t="s">
        <v>3847</v>
      </c>
      <c r="P96" s="11">
        <v>5</v>
      </c>
      <c r="Q96" s="11"/>
      <c r="R96" s="11"/>
      <c r="S96" s="11"/>
      <c r="T96" s="12">
        <f>Table2[[#This Row],[Turks]]*Table2[[#This Row],[District Pop.]]/100</f>
        <v>26402.400000000001</v>
      </c>
      <c r="U96" s="12">
        <f>Table2[[#This Row],[Kurds]]*Table2[[#This Row],[District Pop.]]/100</f>
        <v>0</v>
      </c>
      <c r="V96" s="12">
        <f>Table2[[#This Row],[Zazas]]*Table2[[#This Row],[District Pop.]]</f>
        <v>0</v>
      </c>
      <c r="W96" s="11"/>
      <c r="X96" s="11"/>
      <c r="Y96" s="12" t="str">
        <f>Table2[[#This Row],[Others name]]</f>
        <v>Pomaks</v>
      </c>
      <c r="Z96" s="12">
        <f>Table2[[#This Row],[Others]]*Table2[[#This Row],[District Pop.]]</f>
        <v>146680</v>
      </c>
    </row>
    <row r="97" spans="1:26" x14ac:dyDescent="0.3">
      <c r="A97" s="6">
        <v>598</v>
      </c>
      <c r="B97" s="6" t="s">
        <v>606</v>
      </c>
      <c r="C97" s="6" t="s">
        <v>1927</v>
      </c>
      <c r="D97" s="10">
        <v>8961</v>
      </c>
      <c r="E97" s="6" t="s">
        <v>604</v>
      </c>
      <c r="F97" s="6" t="s">
        <v>606</v>
      </c>
      <c r="G97" s="6" t="s">
        <v>3840</v>
      </c>
      <c r="H97" s="10">
        <f>SUM(I97:R97)</f>
        <v>100</v>
      </c>
      <c r="I97" s="6">
        <f>100-SUM(Table2[[#This Row],[Kurds]:[Others3]])</f>
        <v>90</v>
      </c>
      <c r="J97" s="6"/>
      <c r="K97" s="6"/>
      <c r="L97" s="6"/>
      <c r="M97" s="6" t="s">
        <v>3798</v>
      </c>
      <c r="N97" s="6">
        <v>5</v>
      </c>
      <c r="O97" s="11" t="s">
        <v>3847</v>
      </c>
      <c r="P97" s="11">
        <v>5</v>
      </c>
      <c r="Q97" s="11"/>
      <c r="R97" s="11"/>
      <c r="S97" s="11"/>
      <c r="T97" s="12">
        <f>Table2[[#This Row],[Turks]]*Table2[[#This Row],[District Pop.]]/100</f>
        <v>8064.9</v>
      </c>
      <c r="U97" s="12">
        <f>Table2[[#This Row],[Kurds]]*Table2[[#This Row],[District Pop.]]/100</f>
        <v>0</v>
      </c>
      <c r="V97" s="12">
        <f>Table2[[#This Row],[Zazas]]*Table2[[#This Row],[District Pop.]]</f>
        <v>0</v>
      </c>
      <c r="W97" s="12">
        <f>Table2[[#This Row],[Arabs]]*Table2[[#This Row],[District Pop.]]/100</f>
        <v>0</v>
      </c>
      <c r="X97" s="11"/>
      <c r="Y97" s="12" t="str">
        <f>Table2[[#This Row],[Others name]]</f>
        <v>Pomaks</v>
      </c>
      <c r="Z97" s="12">
        <f>Table2[[#This Row],[Others]]*Table2[[#This Row],[District Pop.]]</f>
        <v>44805</v>
      </c>
    </row>
    <row r="98" spans="1:26" x14ac:dyDescent="0.3">
      <c r="A98" s="6">
        <v>178</v>
      </c>
      <c r="B98" s="6" t="s">
        <v>182</v>
      </c>
      <c r="C98" s="6" t="s">
        <v>1773</v>
      </c>
      <c r="D98" s="10">
        <v>84243</v>
      </c>
      <c r="E98" s="6" t="s">
        <v>182</v>
      </c>
      <c r="F98" s="6" t="s">
        <v>25</v>
      </c>
      <c r="G98" s="6"/>
      <c r="H98" s="10">
        <f>SUM(I98:R98)</f>
        <v>100</v>
      </c>
      <c r="I98" s="6">
        <f>100-SUM(Table2[[#This Row],[Kurds]:[Others3]])</f>
        <v>95</v>
      </c>
      <c r="J98" s="6"/>
      <c r="K98" s="6"/>
      <c r="L98" s="6"/>
      <c r="M98" s="6" t="s">
        <v>3798</v>
      </c>
      <c r="N98" s="6">
        <v>5</v>
      </c>
      <c r="O98" s="11"/>
      <c r="P98" s="11"/>
      <c r="Q98" s="11"/>
      <c r="R98" s="11"/>
      <c r="S98" s="11"/>
      <c r="T98" s="12">
        <f>Table2[[#This Row],[Turks]]*Table2[[#This Row],[District Pop.]]/100</f>
        <v>80030.850000000006</v>
      </c>
      <c r="U98" s="12">
        <f>Table2[[#This Row],[Kurds]]*Table2[[#This Row],[District Pop.]]/100</f>
        <v>0</v>
      </c>
      <c r="V98" s="12">
        <f>Table2[[#This Row],[Zazas]]*Table2[[#This Row],[District Pop.]]</f>
        <v>0</v>
      </c>
      <c r="W98" s="11"/>
      <c r="X98" s="11"/>
      <c r="Y98" s="12" t="str">
        <f>Table2[[#This Row],[Others name]]</f>
        <v>Pomaks</v>
      </c>
      <c r="Z98" s="12">
        <f>Table2[[#This Row],[Others]]*Table2[[#This Row],[District Pop.]]</f>
        <v>421215</v>
      </c>
    </row>
    <row r="99" spans="1:26" x14ac:dyDescent="0.3">
      <c r="A99" s="6">
        <v>246</v>
      </c>
      <c r="B99" s="6" t="s">
        <v>252</v>
      </c>
      <c r="C99" s="6" t="s">
        <v>3505</v>
      </c>
      <c r="D99" s="10">
        <v>30587</v>
      </c>
      <c r="E99" s="6" t="s">
        <v>241</v>
      </c>
      <c r="F99" s="6" t="s">
        <v>252</v>
      </c>
      <c r="G99" s="6"/>
      <c r="H99" s="10">
        <f>SUM(I99:R99)</f>
        <v>100</v>
      </c>
      <c r="I99" s="6">
        <f>100-SUM(Table2[[#This Row],[Kurds]:[Others3]])</f>
        <v>95</v>
      </c>
      <c r="J99" s="6"/>
      <c r="K99" s="6"/>
      <c r="L99" s="6"/>
      <c r="M99" s="6" t="s">
        <v>3798</v>
      </c>
      <c r="N99" s="6">
        <v>5</v>
      </c>
      <c r="O99" s="11"/>
      <c r="P99" s="11"/>
      <c r="Q99" s="11"/>
      <c r="R99" s="11"/>
      <c r="S99" s="11"/>
      <c r="T99" s="12">
        <f>Table2[[#This Row],[Turks]]*Table2[[#This Row],[District Pop.]]/100</f>
        <v>29057.65</v>
      </c>
      <c r="U99" s="12">
        <f>Table2[[#This Row],[Kurds]]*Table2[[#This Row],[District Pop.]]/100</f>
        <v>0</v>
      </c>
      <c r="V99" s="12">
        <f>Table2[[#This Row],[Zazas]]*Table2[[#This Row],[District Pop.]]</f>
        <v>0</v>
      </c>
      <c r="W99" s="11"/>
      <c r="X99" s="11"/>
      <c r="Y99" s="12" t="str">
        <f>Table2[[#This Row],[Others name]]</f>
        <v>Pomaks</v>
      </c>
      <c r="Z99" s="12">
        <f>Table2[[#This Row],[Others]]*Table2[[#This Row],[District Pop.]]</f>
        <v>152935</v>
      </c>
    </row>
    <row r="100" spans="1:26" x14ac:dyDescent="0.3">
      <c r="A100" s="6">
        <v>319</v>
      </c>
      <c r="B100" s="6" t="s">
        <v>3646</v>
      </c>
      <c r="C100" s="6" t="s">
        <v>1192</v>
      </c>
      <c r="D100" s="10">
        <v>26148</v>
      </c>
      <c r="E100" s="6" t="s">
        <v>322</v>
      </c>
      <c r="F100" s="6" t="s">
        <v>325</v>
      </c>
      <c r="G100" s="6"/>
      <c r="H100" s="10">
        <f>SUM(I100:R100)</f>
        <v>100</v>
      </c>
      <c r="I100" s="6">
        <f>100-SUM(Table2[[#This Row],[Kurds]:[Others3]])</f>
        <v>95</v>
      </c>
      <c r="J100" s="6"/>
      <c r="K100" s="6"/>
      <c r="L100" s="6"/>
      <c r="M100" s="6" t="s">
        <v>3798</v>
      </c>
      <c r="N100" s="6">
        <v>5</v>
      </c>
      <c r="O100" s="11"/>
      <c r="P100" s="11"/>
      <c r="Q100" s="11"/>
      <c r="R100" s="11"/>
      <c r="S100" s="11"/>
      <c r="T100" s="12">
        <f>Table2[[#This Row],[Turks]]*Table2[[#This Row],[District Pop.]]/100</f>
        <v>24840.6</v>
      </c>
      <c r="U100" s="12">
        <f>Table2[[#This Row],[Kurds]]*Table2[[#This Row],[District Pop.]]/100</f>
        <v>0</v>
      </c>
      <c r="V100" s="12">
        <f>Table2[[#This Row],[Zazas]]*Table2[[#This Row],[District Pop.]]</f>
        <v>0</v>
      </c>
      <c r="W100" s="11"/>
      <c r="X100" s="11"/>
      <c r="Y100" s="12" t="str">
        <f>Table2[[#This Row],[Others name]]</f>
        <v>Pomaks</v>
      </c>
      <c r="Z100" s="12">
        <f>Table2[[#This Row],[Others]]*Table2[[#This Row],[District Pop.]]</f>
        <v>130740</v>
      </c>
    </row>
    <row r="101" spans="1:26" x14ac:dyDescent="0.3">
      <c r="A101" s="6">
        <v>321</v>
      </c>
      <c r="B101" s="6" t="s">
        <v>327</v>
      </c>
      <c r="C101" s="6" t="s">
        <v>2774</v>
      </c>
      <c r="D101" s="10">
        <v>6225</v>
      </c>
      <c r="E101" s="6" t="s">
        <v>322</v>
      </c>
      <c r="F101" s="6" t="s">
        <v>327</v>
      </c>
      <c r="G101" s="6"/>
      <c r="H101" s="10">
        <f>SUM(I101:R101)</f>
        <v>100</v>
      </c>
      <c r="I101" s="6">
        <f>100-SUM(Table2[[#This Row],[Kurds]:[Others3]])</f>
        <v>95</v>
      </c>
      <c r="J101" s="6"/>
      <c r="K101" s="6"/>
      <c r="L101" s="6"/>
      <c r="M101" s="6" t="s">
        <v>3798</v>
      </c>
      <c r="N101" s="6">
        <v>5</v>
      </c>
      <c r="O101" s="11"/>
      <c r="P101" s="11"/>
      <c r="Q101" s="11"/>
      <c r="R101" s="11"/>
      <c r="S101" s="11"/>
      <c r="T101" s="12">
        <f>Table2[[#This Row],[Turks]]*Table2[[#This Row],[District Pop.]]/100</f>
        <v>5913.75</v>
      </c>
      <c r="U101" s="12">
        <f>Table2[[#This Row],[Kurds]]*Table2[[#This Row],[District Pop.]]/100</f>
        <v>0</v>
      </c>
      <c r="V101" s="12">
        <f>Table2[[#This Row],[Zazas]]*Table2[[#This Row],[District Pop.]]</f>
        <v>0</v>
      </c>
      <c r="W101" s="11"/>
      <c r="X101" s="11"/>
      <c r="Y101" s="12" t="str">
        <f>Table2[[#This Row],[Others name]]</f>
        <v>Pomaks</v>
      </c>
      <c r="Z101" s="12">
        <f>Table2[[#This Row],[Others]]*Table2[[#This Row],[District Pop.]]</f>
        <v>31125</v>
      </c>
    </row>
    <row r="102" spans="1:26" x14ac:dyDescent="0.3">
      <c r="A102" s="6">
        <v>322</v>
      </c>
      <c r="B102" s="6" t="s">
        <v>328</v>
      </c>
      <c r="C102" s="6" t="s">
        <v>2845</v>
      </c>
      <c r="D102" s="10">
        <v>12841</v>
      </c>
      <c r="E102" s="6" t="s">
        <v>322</v>
      </c>
      <c r="F102" s="6" t="s">
        <v>328</v>
      </c>
      <c r="G102" s="6"/>
      <c r="H102" s="10">
        <f>SUM(I102:R102)</f>
        <v>100</v>
      </c>
      <c r="I102" s="6">
        <f>100-SUM(Table2[[#This Row],[Kurds]:[Others3]])</f>
        <v>95</v>
      </c>
      <c r="J102" s="6"/>
      <c r="K102" s="6"/>
      <c r="L102" s="6"/>
      <c r="M102" s="6" t="s">
        <v>3798</v>
      </c>
      <c r="N102" s="6">
        <v>5</v>
      </c>
      <c r="O102" s="11"/>
      <c r="P102" s="11"/>
      <c r="Q102" s="11"/>
      <c r="R102" s="11"/>
      <c r="S102" s="11"/>
      <c r="T102" s="12">
        <f>Table2[[#This Row],[Turks]]*Table2[[#This Row],[District Pop.]]/100</f>
        <v>12198.95</v>
      </c>
      <c r="U102" s="12">
        <f>Table2[[#This Row],[Kurds]]*Table2[[#This Row],[District Pop.]]/100</f>
        <v>0</v>
      </c>
      <c r="V102" s="12">
        <f>Table2[[#This Row],[Zazas]]*Table2[[#This Row],[District Pop.]]</f>
        <v>0</v>
      </c>
      <c r="W102" s="11"/>
      <c r="X102" s="11"/>
      <c r="Y102" s="12" t="str">
        <f>Table2[[#This Row],[Others name]]</f>
        <v>Pomaks</v>
      </c>
      <c r="Z102" s="12">
        <f>Table2[[#This Row],[Others]]*Table2[[#This Row],[District Pop.]]</f>
        <v>64205</v>
      </c>
    </row>
    <row r="103" spans="1:26" x14ac:dyDescent="0.3">
      <c r="A103" s="6">
        <v>323</v>
      </c>
      <c r="B103" s="6" t="s">
        <v>322</v>
      </c>
      <c r="C103" s="6" t="s">
        <v>2024</v>
      </c>
      <c r="D103" s="10">
        <v>191470</v>
      </c>
      <c r="E103" s="6" t="s">
        <v>322</v>
      </c>
      <c r="F103" s="6" t="s">
        <v>25</v>
      </c>
      <c r="G103" s="6" t="s">
        <v>3803</v>
      </c>
      <c r="H103" s="10">
        <f>SUM(I103:R103)</f>
        <v>100</v>
      </c>
      <c r="I103" s="6">
        <f>100-SUM(Table2[[#This Row],[Kurds]:[Others3]])</f>
        <v>95</v>
      </c>
      <c r="J103" s="6"/>
      <c r="K103" s="6"/>
      <c r="L103" s="6"/>
      <c r="M103" s="6" t="s">
        <v>3798</v>
      </c>
      <c r="N103" s="6">
        <v>5</v>
      </c>
      <c r="O103" s="11"/>
      <c r="P103" s="11"/>
      <c r="Q103" s="11"/>
      <c r="R103" s="11"/>
      <c r="S103" s="11"/>
      <c r="T103" s="12">
        <f>Table2[[#This Row],[Turks]]*Table2[[#This Row],[District Pop.]]/100</f>
        <v>181896.5</v>
      </c>
      <c r="U103" s="12">
        <f>Table2[[#This Row],[Kurds]]*Table2[[#This Row],[District Pop.]]/100</f>
        <v>0</v>
      </c>
      <c r="V103" s="12">
        <f>Table2[[#This Row],[Zazas]]*Table2[[#This Row],[District Pop.]]</f>
        <v>0</v>
      </c>
      <c r="W103" s="11" t="s">
        <v>3802</v>
      </c>
      <c r="X103" s="11">
        <v>2</v>
      </c>
      <c r="Y103" s="12" t="str">
        <f>Table2[[#This Row],[Others name]]</f>
        <v>Pomaks</v>
      </c>
      <c r="Z103" s="12">
        <f>Table2[[#This Row],[Others]]*Table2[[#This Row],[District Pop.]]</f>
        <v>957350</v>
      </c>
    </row>
    <row r="104" spans="1:26" x14ac:dyDescent="0.3">
      <c r="A104" s="6">
        <v>601</v>
      </c>
      <c r="B104" s="6" t="s">
        <v>3709</v>
      </c>
      <c r="C104" s="6" t="s">
        <v>2659</v>
      </c>
      <c r="D104" s="10">
        <v>108550</v>
      </c>
      <c r="E104" s="6" t="s">
        <v>604</v>
      </c>
      <c r="F104" s="6" t="s">
        <v>25</v>
      </c>
      <c r="G104" s="6"/>
      <c r="H104" s="10">
        <f>SUM(I104:R104)</f>
        <v>100</v>
      </c>
      <c r="I104" s="6">
        <f>100-SUM(Table2[[#This Row],[Kurds]:[Others3]])</f>
        <v>95</v>
      </c>
      <c r="J104" s="6"/>
      <c r="K104" s="6"/>
      <c r="L104" s="6"/>
      <c r="M104" s="6" t="s">
        <v>3798</v>
      </c>
      <c r="N104" s="6">
        <v>5</v>
      </c>
      <c r="O104" s="11"/>
      <c r="P104" s="11"/>
      <c r="Q104" s="11"/>
      <c r="R104" s="11"/>
      <c r="S104" s="11"/>
      <c r="T104" s="12">
        <f>Table2[[#This Row],[Turks]]*Table2[[#This Row],[District Pop.]]/100</f>
        <v>103122.5</v>
      </c>
      <c r="U104" s="12">
        <f>Table2[[#This Row],[Kurds]]*Table2[[#This Row],[District Pop.]]/100</f>
        <v>0</v>
      </c>
      <c r="V104" s="12">
        <f>Table2[[#This Row],[Zazas]]*Table2[[#This Row],[District Pop.]]</f>
        <v>0</v>
      </c>
      <c r="W104" s="11" t="s">
        <v>3802</v>
      </c>
      <c r="X104" s="11">
        <v>1</v>
      </c>
      <c r="Y104" s="12" t="str">
        <f>Table2[[#This Row],[Others name]]</f>
        <v>Pomaks</v>
      </c>
      <c r="Z104" s="12">
        <f>Table2[[#This Row],[Others]]*Table2[[#This Row],[District Pop.]]</f>
        <v>542750</v>
      </c>
    </row>
    <row r="105" spans="1:26" x14ac:dyDescent="0.3">
      <c r="A105" s="6">
        <v>602</v>
      </c>
      <c r="B105" s="6" t="s">
        <v>609</v>
      </c>
      <c r="C105" s="6" t="s">
        <v>3022</v>
      </c>
      <c r="D105" s="10">
        <v>3380</v>
      </c>
      <c r="E105" s="6" t="s">
        <v>604</v>
      </c>
      <c r="F105" s="6" t="s">
        <v>609</v>
      </c>
      <c r="G105" s="6"/>
      <c r="H105" s="10">
        <f>SUM(I105:R105)</f>
        <v>100</v>
      </c>
      <c r="I105" s="6">
        <f>100-SUM(Table2[[#This Row],[Kurds]:[Others3]])</f>
        <v>95</v>
      </c>
      <c r="J105" s="6"/>
      <c r="K105" s="6"/>
      <c r="L105" s="6"/>
      <c r="M105" s="6" t="s">
        <v>3798</v>
      </c>
      <c r="N105" s="6">
        <v>5</v>
      </c>
      <c r="O105" s="11"/>
      <c r="P105" s="11"/>
      <c r="Q105" s="11"/>
      <c r="R105" s="11"/>
      <c r="S105" s="11"/>
      <c r="T105" s="12">
        <f>Table2[[#This Row],[Turks]]*Table2[[#This Row],[District Pop.]]/100</f>
        <v>3211</v>
      </c>
      <c r="U105" s="12">
        <f>Table2[[#This Row],[Kurds]]*Table2[[#This Row],[District Pop.]]/100</f>
        <v>0</v>
      </c>
      <c r="V105" s="12">
        <f>Table2[[#This Row],[Zazas]]*Table2[[#This Row],[District Pop.]]</f>
        <v>0</v>
      </c>
      <c r="W105" s="11"/>
      <c r="X105" s="11"/>
      <c r="Y105" s="12" t="str">
        <f>Table2[[#This Row],[Others name]]</f>
        <v>Pomaks</v>
      </c>
      <c r="Z105" s="12">
        <f>Table2[[#This Row],[Others]]*Table2[[#This Row],[District Pop.]]</f>
        <v>16900</v>
      </c>
    </row>
    <row r="106" spans="1:26" x14ac:dyDescent="0.3">
      <c r="A106" s="6">
        <v>604</v>
      </c>
      <c r="B106" s="6" t="s">
        <v>611</v>
      </c>
      <c r="C106" s="6" t="s">
        <v>3432</v>
      </c>
      <c r="D106" s="10">
        <v>28669</v>
      </c>
      <c r="E106" s="6" t="s">
        <v>604</v>
      </c>
      <c r="F106" s="6" t="s">
        <v>611</v>
      </c>
      <c r="G106" s="6"/>
      <c r="H106" s="10">
        <f>SUM(I106:R106)</f>
        <v>100</v>
      </c>
      <c r="I106" s="6">
        <f>100-SUM(Table2[[#This Row],[Kurds]:[Others3]])</f>
        <v>95</v>
      </c>
      <c r="J106" s="6"/>
      <c r="K106" s="6"/>
      <c r="L106" s="6"/>
      <c r="M106" s="6" t="s">
        <v>3798</v>
      </c>
      <c r="N106" s="6">
        <v>5</v>
      </c>
      <c r="O106" s="11"/>
      <c r="P106" s="11"/>
      <c r="Q106" s="11"/>
      <c r="R106" s="11"/>
      <c r="S106" s="11"/>
      <c r="T106" s="12">
        <f>Table2[[#This Row],[Turks]]*Table2[[#This Row],[District Pop.]]/100</f>
        <v>27235.55</v>
      </c>
      <c r="U106" s="12">
        <f>Table2[[#This Row],[Kurds]]*Table2[[#This Row],[District Pop.]]/100</f>
        <v>0</v>
      </c>
      <c r="V106" s="12">
        <f>Table2[[#This Row],[Zazas]]*Table2[[#This Row],[District Pop.]]</f>
        <v>0</v>
      </c>
      <c r="W106" s="11"/>
      <c r="X106" s="11"/>
      <c r="Y106" s="12" t="str">
        <f>Table2[[#This Row],[Others name]]</f>
        <v>Pomaks</v>
      </c>
      <c r="Z106" s="12">
        <f>Table2[[#This Row],[Others]]*Table2[[#This Row],[District Pop.]]</f>
        <v>143345</v>
      </c>
    </row>
    <row r="107" spans="1:26" x14ac:dyDescent="0.3">
      <c r="A107" s="6">
        <v>881</v>
      </c>
      <c r="B107" s="6" t="s">
        <v>896</v>
      </c>
      <c r="C107" s="6" t="s">
        <v>2421</v>
      </c>
      <c r="D107" s="10">
        <v>30521</v>
      </c>
      <c r="E107" s="6" t="s">
        <v>892</v>
      </c>
      <c r="F107" s="6" t="s">
        <v>896</v>
      </c>
      <c r="G107" s="6"/>
      <c r="H107" s="10">
        <f>SUM(I107:R107)</f>
        <v>100</v>
      </c>
      <c r="I107" s="6">
        <f>100-SUM(Table2[[#This Row],[Kurds]:[Others3]])</f>
        <v>95</v>
      </c>
      <c r="J107" s="6"/>
      <c r="K107" s="6"/>
      <c r="L107" s="6"/>
      <c r="M107" s="6" t="s">
        <v>3798</v>
      </c>
      <c r="N107" s="6">
        <v>5</v>
      </c>
      <c r="O107" s="11"/>
      <c r="P107" s="11"/>
      <c r="Q107" s="11"/>
      <c r="R107" s="11"/>
      <c r="S107" s="11"/>
      <c r="T107" s="12">
        <f>Table2[[#This Row],[Turks]]*Table2[[#This Row],[District Pop.]]/100</f>
        <v>28994.95</v>
      </c>
      <c r="U107" s="12">
        <f>Table2[[#This Row],[Kurds]]*Table2[[#This Row],[District Pop.]]/100</f>
        <v>0</v>
      </c>
      <c r="V107" s="12">
        <f>Table2[[#This Row],[Zazas]]*Table2[[#This Row],[District Pop.]]</f>
        <v>0</v>
      </c>
      <c r="W107" s="11"/>
      <c r="X107" s="11"/>
      <c r="Y107" s="12" t="str">
        <f>Table2[[#This Row],[Others name]]</f>
        <v>Pomaks</v>
      </c>
      <c r="Z107" s="12">
        <f>Table2[[#This Row],[Others]]*Table2[[#This Row],[District Pop.]]</f>
        <v>152605</v>
      </c>
    </row>
    <row r="108" spans="1:26" x14ac:dyDescent="0.3">
      <c r="A108" s="6">
        <v>883</v>
      </c>
      <c r="B108" s="6" t="s">
        <v>898</v>
      </c>
      <c r="C108" s="6" t="s">
        <v>2805</v>
      </c>
      <c r="D108" s="10">
        <v>50988</v>
      </c>
      <c r="E108" s="6" t="s">
        <v>892</v>
      </c>
      <c r="F108" s="6" t="s">
        <v>898</v>
      </c>
      <c r="G108" s="6"/>
      <c r="H108" s="10">
        <f>SUM(I108:R108)</f>
        <v>100</v>
      </c>
      <c r="I108" s="6">
        <f>100-SUM(Table2[[#This Row],[Kurds]:[Others3]])</f>
        <v>95</v>
      </c>
      <c r="J108" s="6"/>
      <c r="K108" s="6"/>
      <c r="L108" s="6"/>
      <c r="M108" s="6" t="s">
        <v>3798</v>
      </c>
      <c r="N108" s="6">
        <v>5</v>
      </c>
      <c r="O108" s="11"/>
      <c r="P108" s="11"/>
      <c r="Q108" s="11"/>
      <c r="R108" s="11"/>
      <c r="S108" s="11"/>
      <c r="T108" s="12">
        <f>Table2[[#This Row],[Turks]]*Table2[[#This Row],[District Pop.]]/100</f>
        <v>48438.6</v>
      </c>
      <c r="U108" s="12">
        <f>Table2[[#This Row],[Kurds]]*Table2[[#This Row],[District Pop.]]/100</f>
        <v>0</v>
      </c>
      <c r="V108" s="12">
        <f>Table2[[#This Row],[Zazas]]*Table2[[#This Row],[District Pop.]]</f>
        <v>0</v>
      </c>
      <c r="W108" s="11"/>
      <c r="X108" s="11"/>
      <c r="Y108" s="12" t="str">
        <f>Table2[[#This Row],[Others name]]</f>
        <v>Pomaks</v>
      </c>
      <c r="Z108" s="12">
        <f>Table2[[#This Row],[Others]]*Table2[[#This Row],[District Pop.]]</f>
        <v>254940</v>
      </c>
    </row>
    <row r="109" spans="1:26" x14ac:dyDescent="0.3">
      <c r="A109" s="6">
        <v>887</v>
      </c>
      <c r="B109" s="6" t="s">
        <v>902</v>
      </c>
      <c r="C109" s="6" t="s">
        <v>1048</v>
      </c>
      <c r="D109" s="10">
        <v>33466</v>
      </c>
      <c r="E109" s="6" t="s">
        <v>892</v>
      </c>
      <c r="F109" s="6" t="s">
        <v>902</v>
      </c>
      <c r="G109" s="6"/>
      <c r="H109" s="10">
        <f>SUM(I109:R109)</f>
        <v>100</v>
      </c>
      <c r="I109" s="6">
        <f>100-SUM(Table2[[#This Row],[Kurds]:[Others3]])</f>
        <v>95</v>
      </c>
      <c r="J109" s="6"/>
      <c r="K109" s="6"/>
      <c r="L109" s="6"/>
      <c r="M109" s="6" t="s">
        <v>3798</v>
      </c>
      <c r="N109" s="6">
        <v>5</v>
      </c>
      <c r="O109" s="11"/>
      <c r="P109" s="11"/>
      <c r="Q109" s="11"/>
      <c r="R109" s="11"/>
      <c r="S109" s="11"/>
      <c r="T109" s="12">
        <f>Table2[[#This Row],[Turks]]*Table2[[#This Row],[District Pop.]]/100</f>
        <v>31792.7</v>
      </c>
      <c r="U109" s="12">
        <f>Table2[[#This Row],[Kurds]]*Table2[[#This Row],[District Pop.]]/100</f>
        <v>0</v>
      </c>
      <c r="V109" s="12">
        <f>Table2[[#This Row],[Zazas]]*Table2[[#This Row],[District Pop.]]</f>
        <v>0</v>
      </c>
      <c r="W109" s="11"/>
      <c r="X109" s="11"/>
      <c r="Y109" s="12" t="str">
        <f>Table2[[#This Row],[Others name]]</f>
        <v>Pomaks</v>
      </c>
      <c r="Z109" s="12">
        <f>Table2[[#This Row],[Others]]*Table2[[#This Row],[District Pop.]]</f>
        <v>167330</v>
      </c>
    </row>
    <row r="110" spans="1:26" x14ac:dyDescent="0.3">
      <c r="A110" s="6">
        <v>192</v>
      </c>
      <c r="B110" s="6" t="s">
        <v>199</v>
      </c>
      <c r="C110" s="6" t="s">
        <v>1297</v>
      </c>
      <c r="D110" s="10">
        <v>42810</v>
      </c>
      <c r="E110" s="6" t="s">
        <v>197</v>
      </c>
      <c r="F110" s="6" t="s">
        <v>199</v>
      </c>
      <c r="G110" s="6"/>
      <c r="H110" s="10">
        <f>SUM(I110:R110)</f>
        <v>100</v>
      </c>
      <c r="I110" s="6">
        <v>20</v>
      </c>
      <c r="J110" s="6">
        <f>100-Table2[[#This Row],[Turks]]-SUM(Table2[[#This Row],[Zazas]:[Others3]])</f>
        <v>75</v>
      </c>
      <c r="K110" s="6"/>
      <c r="L110" s="6"/>
      <c r="M110" s="6" t="s">
        <v>3831</v>
      </c>
      <c r="N110" s="6">
        <v>5</v>
      </c>
      <c r="O110" s="11"/>
      <c r="P110" s="11"/>
      <c r="Q110" s="11"/>
      <c r="R110" s="11"/>
      <c r="S110" s="11"/>
      <c r="T110" s="12">
        <f>Table2[[#This Row],[Turks]]*Table2[[#This Row],[District Pop.]]/100</f>
        <v>8562</v>
      </c>
      <c r="U110" s="12">
        <f>Table2[[#This Row],[Kurds]]*Table2[[#This Row],[District Pop.]]/100</f>
        <v>32107.5</v>
      </c>
      <c r="V110" s="12">
        <f>Table2[[#This Row],[Zazas]]*Table2[[#This Row],[District Pop.]]</f>
        <v>0</v>
      </c>
      <c r="W110" s="11"/>
      <c r="X110" s="11"/>
      <c r="Y110" s="12" t="str">
        <f>Table2[[#This Row],[Others name]]</f>
        <v>North Caucasusians</v>
      </c>
      <c r="Z110" s="12">
        <f>Table2[[#This Row],[Others]]*Table2[[#This Row],[District Pop.]]</f>
        <v>214050</v>
      </c>
    </row>
    <row r="111" spans="1:26" x14ac:dyDescent="0.3">
      <c r="A111" s="6">
        <v>145</v>
      </c>
      <c r="B111" s="6" t="s">
        <v>3614</v>
      </c>
      <c r="C111" s="6" t="s">
        <v>1700</v>
      </c>
      <c r="D111" s="10">
        <v>164965</v>
      </c>
      <c r="E111" s="6" t="s">
        <v>148</v>
      </c>
      <c r="F111" s="6" t="s">
        <v>152</v>
      </c>
      <c r="G111" s="6"/>
      <c r="H111" s="10">
        <f>SUM(I111:R111)</f>
        <v>100</v>
      </c>
      <c r="I111" s="6">
        <f>100-SUM(Table2[[#This Row],[Kurds]:[Others3]])</f>
        <v>90</v>
      </c>
      <c r="J111" s="6"/>
      <c r="K111" s="6"/>
      <c r="L111" s="6"/>
      <c r="M111" s="6" t="s">
        <v>3831</v>
      </c>
      <c r="N111" s="6">
        <v>5</v>
      </c>
      <c r="O111" s="11" t="s">
        <v>3798</v>
      </c>
      <c r="P111" s="11">
        <v>5</v>
      </c>
      <c r="Q111" s="11"/>
      <c r="R111" s="11"/>
      <c r="S111" s="11"/>
      <c r="T111" s="12">
        <f>Table2[[#This Row],[Turks]]*Table2[[#This Row],[District Pop.]]/100</f>
        <v>148468.5</v>
      </c>
      <c r="U111" s="12">
        <f>Table2[[#This Row],[Kurds]]*Table2[[#This Row],[District Pop.]]/100</f>
        <v>0</v>
      </c>
      <c r="V111" s="12">
        <f>Table2[[#This Row],[Zazas]]*Table2[[#This Row],[District Pop.]]</f>
        <v>0</v>
      </c>
      <c r="W111" s="12">
        <f>Table2[[#This Row],[Arabs]]*Table2[[#This Row],[District Pop.]]</f>
        <v>0</v>
      </c>
      <c r="X111" s="12" t="e">
        <f>#REF!*Table2[[#This Row],[District Pop.]]</f>
        <v>#REF!</v>
      </c>
      <c r="Y111" s="12" t="str">
        <f>Table2[[#This Row],[Others name]]</f>
        <v>North Caucasusians</v>
      </c>
      <c r="Z111" s="12">
        <f>Table2[[#This Row],[Others]]*Table2[[#This Row],[District Pop.]]</f>
        <v>824825</v>
      </c>
    </row>
    <row r="112" spans="1:26" x14ac:dyDescent="0.3">
      <c r="A112" s="6">
        <v>146</v>
      </c>
      <c r="B112" s="6" t="s">
        <v>153</v>
      </c>
      <c r="C112" s="6" t="s">
        <v>1622</v>
      </c>
      <c r="D112" s="10">
        <v>48917</v>
      </c>
      <c r="E112" s="6" t="s">
        <v>148</v>
      </c>
      <c r="F112" s="6" t="s">
        <v>153</v>
      </c>
      <c r="G112" s="6"/>
      <c r="H112" s="10">
        <f>SUM(I112:R112)</f>
        <v>100</v>
      </c>
      <c r="I112" s="6">
        <f>100-SUM(Table2[[#This Row],[Kurds]:[Others3]])</f>
        <v>95</v>
      </c>
      <c r="J112" s="6"/>
      <c r="K112" s="6"/>
      <c r="L112" s="6"/>
      <c r="M112" s="6" t="s">
        <v>3831</v>
      </c>
      <c r="N112" s="6">
        <v>5</v>
      </c>
      <c r="O112" s="11"/>
      <c r="P112" s="11"/>
      <c r="Q112" s="11"/>
      <c r="R112" s="11"/>
      <c r="S112" s="11"/>
      <c r="T112" s="12">
        <f>Table2[[#This Row],[Turks]]*Table2[[#This Row],[District Pop.]]/100</f>
        <v>46471.15</v>
      </c>
      <c r="U112" s="12">
        <f>Table2[[#This Row],[Kurds]]*Table2[[#This Row],[District Pop.]]/100</f>
        <v>0</v>
      </c>
      <c r="V112" s="12">
        <f>Table2[[#This Row],[Zazas]]*Table2[[#This Row],[District Pop.]]</f>
        <v>0</v>
      </c>
      <c r="W112" s="12">
        <f>Table2[[#This Row],[Arabs]]*Table2[[#This Row],[District Pop.]]</f>
        <v>0</v>
      </c>
      <c r="X112" s="12" t="e">
        <f>#REF!*Table2[[#This Row],[District Pop.]]</f>
        <v>#REF!</v>
      </c>
      <c r="Y112" s="12" t="str">
        <f>Table2[[#This Row],[Others name]]</f>
        <v>North Caucasusians</v>
      </c>
      <c r="Z112" s="12">
        <f>Table2[[#This Row],[Others]]*Table2[[#This Row],[District Pop.]]</f>
        <v>244585</v>
      </c>
    </row>
    <row r="113" spans="1:26" x14ac:dyDescent="0.3">
      <c r="A113" s="6">
        <v>148</v>
      </c>
      <c r="B113" s="6" t="s">
        <v>155</v>
      </c>
      <c r="C113" s="6" t="s">
        <v>2002</v>
      </c>
      <c r="D113" s="10">
        <v>33333</v>
      </c>
      <c r="E113" s="6" t="s">
        <v>148</v>
      </c>
      <c r="F113" s="6" t="s">
        <v>155</v>
      </c>
      <c r="G113" s="6"/>
      <c r="H113" s="10">
        <f>SUM(I113:R113)</f>
        <v>100</v>
      </c>
      <c r="I113" s="6">
        <f>100-SUM(Table2[[#This Row],[Kurds]:[Others3]])</f>
        <v>95</v>
      </c>
      <c r="J113" s="6"/>
      <c r="K113" s="6"/>
      <c r="L113" s="6"/>
      <c r="M113" s="6" t="s">
        <v>3831</v>
      </c>
      <c r="N113" s="6">
        <v>5</v>
      </c>
      <c r="O113" s="11"/>
      <c r="P113" s="11"/>
      <c r="Q113" s="11"/>
      <c r="R113" s="11"/>
      <c r="S113" s="11"/>
      <c r="T113" s="12">
        <f>Table2[[#This Row],[Turks]]*Table2[[#This Row],[District Pop.]]/100</f>
        <v>31666.35</v>
      </c>
      <c r="U113" s="12">
        <f>Table2[[#This Row],[Kurds]]*Table2[[#This Row],[District Pop.]]/100</f>
        <v>0</v>
      </c>
      <c r="V113" s="12">
        <f>Table2[[#This Row],[Zazas]]*Table2[[#This Row],[District Pop.]]</f>
        <v>0</v>
      </c>
      <c r="W113" s="12">
        <f>Table2[[#This Row],[Arabs]]*Table2[[#This Row],[District Pop.]]</f>
        <v>0</v>
      </c>
      <c r="X113" s="12" t="e">
        <f>#REF!*Table2[[#This Row],[District Pop.]]</f>
        <v>#REF!</v>
      </c>
      <c r="Y113" s="12" t="str">
        <f>Table2[[#This Row],[Others name]]</f>
        <v>North Caucasusians</v>
      </c>
      <c r="Z113" s="12">
        <f>Table2[[#This Row],[Others]]*Table2[[#This Row],[District Pop.]]</f>
        <v>166665</v>
      </c>
    </row>
    <row r="114" spans="1:26" x14ac:dyDescent="0.3">
      <c r="A114" s="6">
        <v>154</v>
      </c>
      <c r="B114" s="6" t="s">
        <v>3615</v>
      </c>
      <c r="C114" s="6" t="s">
        <v>1223</v>
      </c>
      <c r="D114" s="10">
        <v>31512</v>
      </c>
      <c r="E114" s="6" t="s">
        <v>148</v>
      </c>
      <c r="F114" s="6" t="s">
        <v>161</v>
      </c>
      <c r="G114" s="6"/>
      <c r="H114" s="10">
        <f>SUM(I114:R114)</f>
        <v>100</v>
      </c>
      <c r="I114" s="6">
        <f>100-SUM(Table2[[#This Row],[Kurds]:[Others3]])</f>
        <v>95</v>
      </c>
      <c r="J114" s="6"/>
      <c r="K114" s="6"/>
      <c r="L114" s="6"/>
      <c r="M114" s="6" t="s">
        <v>3831</v>
      </c>
      <c r="N114" s="6">
        <v>5</v>
      </c>
      <c r="O114" s="11"/>
      <c r="P114" s="11"/>
      <c r="Q114" s="11"/>
      <c r="R114" s="11"/>
      <c r="S114" s="11"/>
      <c r="T114" s="12">
        <f>Table2[[#This Row],[Turks]]*Table2[[#This Row],[District Pop.]]/100</f>
        <v>29936.400000000001</v>
      </c>
      <c r="U114" s="12">
        <f>Table2[[#This Row],[Kurds]]*Table2[[#This Row],[District Pop.]]/100</f>
        <v>0</v>
      </c>
      <c r="V114" s="12">
        <f>Table2[[#This Row],[Zazas]]*Table2[[#This Row],[District Pop.]]</f>
        <v>0</v>
      </c>
      <c r="W114" s="11"/>
      <c r="X114" s="11"/>
      <c r="Y114" s="12" t="str">
        <f>Table2[[#This Row],[Others name]]</f>
        <v>North Caucasusians</v>
      </c>
      <c r="Z114" s="12">
        <f>Table2[[#This Row],[Others]]*Table2[[#This Row],[District Pop.]]</f>
        <v>157560</v>
      </c>
    </row>
    <row r="115" spans="1:26" x14ac:dyDescent="0.3">
      <c r="A115" s="6">
        <v>162</v>
      </c>
      <c r="B115" s="6" t="s">
        <v>170</v>
      </c>
      <c r="C115" s="6" t="s">
        <v>1426</v>
      </c>
      <c r="D115" s="10">
        <v>13852</v>
      </c>
      <c r="E115" s="6" t="s">
        <v>169</v>
      </c>
      <c r="F115" s="6" t="s">
        <v>170</v>
      </c>
      <c r="G115" s="6"/>
      <c r="H115" s="10">
        <f>SUM(I115:R115)</f>
        <v>100</v>
      </c>
      <c r="I115" s="6">
        <f>100-SUM(Table2[[#This Row],[Kurds]:[Others3]])</f>
        <v>95</v>
      </c>
      <c r="J115" s="6"/>
      <c r="K115" s="6"/>
      <c r="L115" s="6"/>
      <c r="M115" s="6" t="s">
        <v>3831</v>
      </c>
      <c r="N115" s="6">
        <v>5</v>
      </c>
      <c r="O115" s="11"/>
      <c r="P115" s="11"/>
      <c r="Q115" s="11"/>
      <c r="R115" s="11"/>
      <c r="S115" s="11"/>
      <c r="T115" s="12">
        <f>Table2[[#This Row],[Turks]]*Table2[[#This Row],[District Pop.]]/100</f>
        <v>13159.4</v>
      </c>
      <c r="U115" s="12">
        <f>Table2[[#This Row],[Kurds]]*Table2[[#This Row],[District Pop.]]/100</f>
        <v>0</v>
      </c>
      <c r="V115" s="12">
        <f>Table2[[#This Row],[Zazas]]*Table2[[#This Row],[District Pop.]]</f>
        <v>0</v>
      </c>
      <c r="W115" s="11"/>
      <c r="X115" s="11"/>
      <c r="Y115" s="12" t="str">
        <f>Table2[[#This Row],[Others name]]</f>
        <v>North Caucasusians</v>
      </c>
      <c r="Z115" s="12">
        <f>Table2[[#This Row],[Others]]*Table2[[#This Row],[District Pop.]]</f>
        <v>69260</v>
      </c>
    </row>
    <row r="116" spans="1:26" x14ac:dyDescent="0.3">
      <c r="A116" s="6">
        <v>738</v>
      </c>
      <c r="B116" s="6" t="s">
        <v>746</v>
      </c>
      <c r="C116" s="6" t="s">
        <v>2866</v>
      </c>
      <c r="D116" s="10">
        <v>200246</v>
      </c>
      <c r="E116" s="6" t="s">
        <v>746</v>
      </c>
      <c r="F116" s="6" t="s">
        <v>25</v>
      </c>
      <c r="G116" s="6"/>
      <c r="H116" s="10">
        <f>SUM(I116:R116)</f>
        <v>100</v>
      </c>
      <c r="I116" s="6">
        <v>5</v>
      </c>
      <c r="J116" s="6">
        <f>100-Table2[[#This Row],[Turks]]-SUM(Table2[[#This Row],[Zazas]:[Others3]])</f>
        <v>85</v>
      </c>
      <c r="K116" s="6"/>
      <c r="L116" s="6">
        <v>5</v>
      </c>
      <c r="M116" s="6" t="s">
        <v>3801</v>
      </c>
      <c r="N116" s="6">
        <v>5</v>
      </c>
      <c r="O116" s="11"/>
      <c r="P116" s="11"/>
      <c r="Q116" s="11"/>
      <c r="R116" s="11"/>
      <c r="S116" s="11"/>
      <c r="T116" s="12">
        <f>Table2[[#This Row],[Turks]]*Table2[[#This Row],[District Pop.]]/100</f>
        <v>10012.299999999999</v>
      </c>
      <c r="U116" s="12">
        <f>Table2[[#This Row],[Kurds]]*Table2[[#This Row],[District Pop.]]/100</f>
        <v>170209.1</v>
      </c>
      <c r="V116" s="12">
        <f>Table2[[#This Row],[Zazas]]*Table2[[#This Row],[District Pop.]]</f>
        <v>0</v>
      </c>
      <c r="W116" s="11"/>
      <c r="X116" s="11"/>
      <c r="Y116" s="12" t="str">
        <f>Table2[[#This Row],[Others name]]</f>
        <v>North Caucasians</v>
      </c>
      <c r="Z116" s="12">
        <f>Table2[[#This Row],[Others]]*Table2[[#This Row],[District Pop.]]</f>
        <v>1001230</v>
      </c>
    </row>
    <row r="117" spans="1:26" x14ac:dyDescent="0.3">
      <c r="A117" s="6">
        <v>739</v>
      </c>
      <c r="B117" s="6" t="s">
        <v>751</v>
      </c>
      <c r="C117" s="6" t="s">
        <v>3437</v>
      </c>
      <c r="D117" s="10">
        <v>30267</v>
      </c>
      <c r="E117" s="6" t="s">
        <v>746</v>
      </c>
      <c r="F117" s="6" t="s">
        <v>751</v>
      </c>
      <c r="G117" s="6"/>
      <c r="H117" s="10">
        <f>SUM(I117:R117)</f>
        <v>100</v>
      </c>
      <c r="I117" s="6"/>
      <c r="J117" s="6">
        <f>100-Table2[[#This Row],[Turks]]-SUM(Table2[[#This Row],[Zazas]:[Others3]])</f>
        <v>25</v>
      </c>
      <c r="K117" s="6">
        <v>70</v>
      </c>
      <c r="L117" s="6"/>
      <c r="M117" s="6" t="s">
        <v>3801</v>
      </c>
      <c r="N117" s="6">
        <v>5</v>
      </c>
      <c r="O117" s="11"/>
      <c r="P117" s="11"/>
      <c r="Q117" s="11"/>
      <c r="R117" s="11"/>
      <c r="S117" s="11"/>
      <c r="T117" s="12">
        <f>Table2[[#This Row],[Turks]]*Table2[[#This Row],[District Pop.]]/100</f>
        <v>0</v>
      </c>
      <c r="U117" s="12">
        <f>Table2[[#This Row],[Kurds]]*Table2[[#This Row],[District Pop.]]/100</f>
        <v>7566.75</v>
      </c>
      <c r="V117" s="12">
        <f>Table2[[#This Row],[Zazas]]*Table2[[#This Row],[District Pop.]]</f>
        <v>2118690</v>
      </c>
      <c r="W117" s="11"/>
      <c r="X117" s="11"/>
      <c r="Y117" s="12" t="str">
        <f>Table2[[#This Row],[Others name]]</f>
        <v>North Caucasians</v>
      </c>
      <c r="Z117" s="12">
        <f>Table2[[#This Row],[Others]]*Table2[[#This Row],[District Pop.]]</f>
        <v>151335</v>
      </c>
    </row>
    <row r="118" spans="1:26" x14ac:dyDescent="0.3">
      <c r="A118" s="6">
        <v>579</v>
      </c>
      <c r="B118" s="6" t="s">
        <v>3704</v>
      </c>
      <c r="C118" s="6" t="s">
        <v>3172</v>
      </c>
      <c r="D118" s="10">
        <v>9282</v>
      </c>
      <c r="E118" s="6" t="s">
        <v>575</v>
      </c>
      <c r="F118" s="6" t="s">
        <v>586</v>
      </c>
      <c r="G118" s="6"/>
      <c r="H118" s="10">
        <f>SUM(I118:R118)</f>
        <v>100</v>
      </c>
      <c r="I118" s="6">
        <f>100-SUM(Table2[[#This Row],[Kurds]:[Others3]])</f>
        <v>75</v>
      </c>
      <c r="J118" s="6">
        <v>20</v>
      </c>
      <c r="K118" s="6"/>
      <c r="L118" s="6"/>
      <c r="M118" s="6" t="s">
        <v>3801</v>
      </c>
      <c r="N118" s="6">
        <v>5</v>
      </c>
      <c r="O118" s="11"/>
      <c r="P118" s="11"/>
      <c r="Q118" s="11"/>
      <c r="R118" s="11"/>
      <c r="S118" s="11"/>
      <c r="T118" s="12">
        <f>Table2[[#This Row],[Turks]]*Table2[[#This Row],[District Pop.]]/100</f>
        <v>6961.5</v>
      </c>
      <c r="U118" s="12">
        <f>Table2[[#This Row],[Kurds]]*Table2[[#This Row],[District Pop.]]/100</f>
        <v>1856.4</v>
      </c>
      <c r="V118" s="12">
        <f>Table2[[#This Row],[Zazas]]*Table2[[#This Row],[District Pop.]]</f>
        <v>0</v>
      </c>
      <c r="W118" s="12">
        <f>Table2[[#This Row],[Arabs]]*Table2[[#This Row],[District Pop.]]/100</f>
        <v>0</v>
      </c>
      <c r="X118" s="11"/>
      <c r="Y118" s="12" t="str">
        <f>Table2[[#This Row],[Others name]]</f>
        <v>North Caucasians</v>
      </c>
      <c r="Z118" s="12">
        <f>Table2[[#This Row],[Others]]*Table2[[#This Row],[District Pop.]]</f>
        <v>46410</v>
      </c>
    </row>
    <row r="119" spans="1:26" x14ac:dyDescent="0.3">
      <c r="A119" s="6">
        <v>266</v>
      </c>
      <c r="B119" s="6" t="s">
        <v>272</v>
      </c>
      <c r="C119" s="6" t="s">
        <v>2830</v>
      </c>
      <c r="D119" s="10">
        <v>13840</v>
      </c>
      <c r="E119" s="6" t="s">
        <v>265</v>
      </c>
      <c r="F119" s="6" t="s">
        <v>272</v>
      </c>
      <c r="G119" s="6"/>
      <c r="H119" s="10">
        <f>SUM(I119:R119)</f>
        <v>100</v>
      </c>
      <c r="I119" s="6">
        <f>100-SUM(Table2[[#This Row],[Kurds]:[Others3]])</f>
        <v>85</v>
      </c>
      <c r="J119" s="6">
        <v>10</v>
      </c>
      <c r="K119" s="6"/>
      <c r="L119" s="6"/>
      <c r="M119" s="6" t="s">
        <v>3801</v>
      </c>
      <c r="N119" s="6">
        <v>5</v>
      </c>
      <c r="O119" s="11"/>
      <c r="P119" s="11"/>
      <c r="Q119" s="11"/>
      <c r="R119" s="11"/>
      <c r="S119" s="11"/>
      <c r="T119" s="12">
        <f>Table2[[#This Row],[Turks]]*Table2[[#This Row],[District Pop.]]/100</f>
        <v>11764</v>
      </c>
      <c r="U119" s="12">
        <f>Table2[[#This Row],[Kurds]]*Table2[[#This Row],[District Pop.]]/100</f>
        <v>1384</v>
      </c>
      <c r="V119" s="12">
        <f>Table2[[#This Row],[Zazas]]*Table2[[#This Row],[District Pop.]]</f>
        <v>0</v>
      </c>
      <c r="W119" s="11"/>
      <c r="X119" s="11"/>
      <c r="Y119" s="12" t="str">
        <f>Table2[[#This Row],[Others name]]</f>
        <v>North Caucasians</v>
      </c>
      <c r="Z119" s="12">
        <f>Table2[[#This Row],[Others]]*Table2[[#This Row],[District Pop.]]</f>
        <v>69200</v>
      </c>
    </row>
    <row r="120" spans="1:26" x14ac:dyDescent="0.3">
      <c r="A120" s="6">
        <v>961</v>
      </c>
      <c r="B120" s="6" t="s">
        <v>3795</v>
      </c>
      <c r="C120" s="6" t="s">
        <v>3159</v>
      </c>
      <c r="D120" s="10">
        <v>32175</v>
      </c>
      <c r="E120" s="6" t="s">
        <v>962</v>
      </c>
      <c r="F120" s="6" t="s">
        <v>970</v>
      </c>
      <c r="G120" s="6"/>
      <c r="H120" s="10">
        <f>SUM(I120:R120)</f>
        <v>100</v>
      </c>
      <c r="I120" s="6">
        <f>100-SUM(Table2[[#This Row],[Kurds]:[Others3]])</f>
        <v>85</v>
      </c>
      <c r="J120" s="6">
        <v>10</v>
      </c>
      <c r="K120" s="6"/>
      <c r="L120" s="6"/>
      <c r="M120" s="6" t="s">
        <v>3801</v>
      </c>
      <c r="N120" s="6">
        <v>5</v>
      </c>
      <c r="O120" s="11"/>
      <c r="P120" s="11"/>
      <c r="Q120" s="11"/>
      <c r="R120" s="11"/>
      <c r="S120" s="11"/>
      <c r="T120" s="12">
        <f>Table2[[#This Row],[Turks]]*Table2[[#This Row],[District Pop.]]/100</f>
        <v>27348.75</v>
      </c>
      <c r="U120" s="12">
        <f>Table2[[#This Row],[Kurds]]*Table2[[#This Row],[District Pop.]]/100</f>
        <v>3217.5</v>
      </c>
      <c r="V120" s="12">
        <f>Table2[[#This Row],[Zazas]]*Table2[[#This Row],[District Pop.]]</f>
        <v>0</v>
      </c>
      <c r="W120" s="11"/>
      <c r="X120" s="11"/>
      <c r="Y120" s="12" t="str">
        <f>Table2[[#This Row],[Others name]]</f>
        <v>North Caucasians</v>
      </c>
      <c r="Z120" s="12">
        <f>Table2[[#This Row],[Others]]*Table2[[#This Row],[District Pop.]]</f>
        <v>160875</v>
      </c>
    </row>
    <row r="121" spans="1:26" x14ac:dyDescent="0.3">
      <c r="A121" s="6">
        <v>63</v>
      </c>
      <c r="B121" s="6" t="s">
        <v>67</v>
      </c>
      <c r="C121" s="6" t="s">
        <v>2856</v>
      </c>
      <c r="D121" s="10">
        <v>75346</v>
      </c>
      <c r="E121" s="6" t="s">
        <v>63</v>
      </c>
      <c r="F121" s="6" t="s">
        <v>67</v>
      </c>
      <c r="G121" s="6"/>
      <c r="H121" s="10">
        <f>SUM(I121:R121)</f>
        <v>100</v>
      </c>
      <c r="I121" s="6">
        <f>100-SUM(Table2[[#This Row],[Kurds]:[Others3]])</f>
        <v>90</v>
      </c>
      <c r="J121" s="6">
        <v>5</v>
      </c>
      <c r="K121" s="6"/>
      <c r="L121" s="6"/>
      <c r="M121" s="6" t="s">
        <v>3801</v>
      </c>
      <c r="N121" s="6">
        <v>5</v>
      </c>
      <c r="O121" s="11"/>
      <c r="P121" s="11"/>
      <c r="Q121" s="11"/>
      <c r="R121" s="11"/>
      <c r="S121" s="11"/>
      <c r="T121" s="12">
        <f>Table2[[#This Row],[Turks]]*Table2[[#This Row],[District Pop.]]/100</f>
        <v>67811.399999999994</v>
      </c>
      <c r="U121" s="12">
        <f>Table2[[#This Row],[Kurds]]*Table2[[#This Row],[District Pop.]]/100</f>
        <v>3767.3</v>
      </c>
      <c r="V121" s="12">
        <f>Table2[[#This Row],[Zazas]]*Table2[[#This Row],[District Pop.]]</f>
        <v>0</v>
      </c>
      <c r="W121" s="12">
        <f>Table2[[#This Row],[Arabs]]*Table2[[#This Row],[District Pop.]]</f>
        <v>0</v>
      </c>
      <c r="X121" s="12" t="e">
        <f>#REF!*Table2[[#This Row],[District Pop.]]</f>
        <v>#REF!</v>
      </c>
      <c r="Y121" s="12" t="str">
        <f>Table2[[#This Row],[Others name]]</f>
        <v>North Caucasians</v>
      </c>
      <c r="Z121" s="12">
        <f>Table2[[#This Row],[Others]]*Table2[[#This Row],[District Pop.]]</f>
        <v>376730</v>
      </c>
    </row>
    <row r="122" spans="1:26" x14ac:dyDescent="0.3">
      <c r="A122" s="6">
        <v>77</v>
      </c>
      <c r="B122" s="6" t="s">
        <v>3583</v>
      </c>
      <c r="C122" s="6" t="s">
        <v>2255</v>
      </c>
      <c r="D122" s="10">
        <v>150047</v>
      </c>
      <c r="E122" s="6" t="s">
        <v>70</v>
      </c>
      <c r="F122" s="6" t="s">
        <v>23</v>
      </c>
      <c r="G122" s="6"/>
      <c r="H122" s="10">
        <f>SUM(I122:R122)</f>
        <v>100</v>
      </c>
      <c r="I122" s="6">
        <f>100-SUM(Table2[[#This Row],[Kurds]:[Others3]])</f>
        <v>90</v>
      </c>
      <c r="J122" s="6">
        <v>5</v>
      </c>
      <c r="K122" s="6"/>
      <c r="L122" s="6"/>
      <c r="M122" s="6" t="s">
        <v>3801</v>
      </c>
      <c r="N122" s="6">
        <v>5</v>
      </c>
      <c r="O122" s="11"/>
      <c r="P122" s="11"/>
      <c r="Q122" s="11"/>
      <c r="R122" s="11"/>
      <c r="S122" s="11"/>
      <c r="T122" s="12">
        <f>Table2[[#This Row],[Turks]]*Table2[[#This Row],[District Pop.]]/100</f>
        <v>135042.29999999999</v>
      </c>
      <c r="U122" s="12">
        <f>Table2[[#This Row],[Kurds]]*Table2[[#This Row],[District Pop.]]/100</f>
        <v>7502.35</v>
      </c>
      <c r="V122" s="12">
        <f>Table2[[#This Row],[Zazas]]*Table2[[#This Row],[District Pop.]]</f>
        <v>0</v>
      </c>
      <c r="W122" s="12">
        <f>Table2[[#This Row],[Arabs]]*Table2[[#This Row],[District Pop.]]</f>
        <v>0</v>
      </c>
      <c r="X122" s="12" t="e">
        <f>#REF!*Table2[[#This Row],[District Pop.]]</f>
        <v>#REF!</v>
      </c>
      <c r="Y122" s="12" t="str">
        <f>Table2[[#This Row],[Others name]]</f>
        <v>North Caucasians</v>
      </c>
      <c r="Z122" s="12">
        <f>Table2[[#This Row],[Others]]*Table2[[#This Row],[District Pop.]]</f>
        <v>750235</v>
      </c>
    </row>
    <row r="123" spans="1:26" x14ac:dyDescent="0.3">
      <c r="A123" s="6">
        <v>271</v>
      </c>
      <c r="B123" s="6" t="s">
        <v>275</v>
      </c>
      <c r="C123" s="6" t="s">
        <v>3281</v>
      </c>
      <c r="D123" s="10">
        <v>48296</v>
      </c>
      <c r="E123" s="6" t="s">
        <v>265</v>
      </c>
      <c r="F123" s="6" t="s">
        <v>275</v>
      </c>
      <c r="G123" s="6"/>
      <c r="H123" s="10">
        <f>SUM(I123:R123)</f>
        <v>100</v>
      </c>
      <c r="I123" s="6">
        <f>100-SUM(Table2[[#This Row],[Kurds]:[Others3]])</f>
        <v>90</v>
      </c>
      <c r="J123" s="6">
        <v>5</v>
      </c>
      <c r="K123" s="6"/>
      <c r="L123" s="6"/>
      <c r="M123" s="6" t="s">
        <v>3801</v>
      </c>
      <c r="N123" s="6">
        <v>5</v>
      </c>
      <c r="O123" s="11"/>
      <c r="P123" s="11"/>
      <c r="Q123" s="11"/>
      <c r="R123" s="11"/>
      <c r="S123" s="11"/>
      <c r="T123" s="12">
        <f>Table2[[#This Row],[Turks]]*Table2[[#This Row],[District Pop.]]/100</f>
        <v>43466.400000000001</v>
      </c>
      <c r="U123" s="12">
        <f>Table2[[#This Row],[Kurds]]*Table2[[#This Row],[District Pop.]]/100</f>
        <v>2414.8000000000002</v>
      </c>
      <c r="V123" s="12">
        <f>Table2[[#This Row],[Zazas]]*Table2[[#This Row],[District Pop.]]</f>
        <v>0</v>
      </c>
      <c r="W123" s="11"/>
      <c r="X123" s="11"/>
      <c r="Y123" s="12" t="str">
        <f>Table2[[#This Row],[Others name]]</f>
        <v>North Caucasians</v>
      </c>
      <c r="Z123" s="12">
        <f>Table2[[#This Row],[Others]]*Table2[[#This Row],[District Pop.]]</f>
        <v>241480</v>
      </c>
    </row>
    <row r="124" spans="1:26" x14ac:dyDescent="0.3">
      <c r="A124" s="6">
        <v>409</v>
      </c>
      <c r="B124" s="6" t="s">
        <v>417</v>
      </c>
      <c r="C124" s="6" t="s">
        <v>1015</v>
      </c>
      <c r="D124" s="10">
        <v>19346</v>
      </c>
      <c r="E124" s="6" t="s">
        <v>413</v>
      </c>
      <c r="F124" s="6" t="s">
        <v>417</v>
      </c>
      <c r="G124" s="6"/>
      <c r="H124" s="10">
        <f>SUM(I124:R124)</f>
        <v>100</v>
      </c>
      <c r="I124" s="6">
        <f>100-SUM(Table2[[#This Row],[Kurds]:[Others3]])</f>
        <v>90</v>
      </c>
      <c r="J124" s="6">
        <v>5</v>
      </c>
      <c r="K124" s="6"/>
      <c r="L124" s="6"/>
      <c r="M124" s="6" t="s">
        <v>3801</v>
      </c>
      <c r="N124" s="6">
        <v>5</v>
      </c>
      <c r="O124" s="11"/>
      <c r="P124" s="11"/>
      <c r="Q124" s="11"/>
      <c r="R124" s="11"/>
      <c r="S124" s="11"/>
      <c r="T124" s="12">
        <f>Table2[[#This Row],[Turks]]*Table2[[#This Row],[District Pop.]]/100</f>
        <v>17411.400000000001</v>
      </c>
      <c r="U124" s="12">
        <f>Table2[[#This Row],[Kurds]]*Table2[[#This Row],[District Pop.]]/100</f>
        <v>967.3</v>
      </c>
      <c r="V124" s="12">
        <f>Table2[[#This Row],[Zazas]]*Table2[[#This Row],[District Pop.]]</f>
        <v>0</v>
      </c>
      <c r="W124" s="11"/>
      <c r="X124" s="11"/>
      <c r="Y124" s="12" t="str">
        <f>Table2[[#This Row],[Others name]]</f>
        <v>North Caucasians</v>
      </c>
      <c r="Z124" s="12">
        <f>Table2[[#This Row],[Others]]*Table2[[#This Row],[District Pop.]]</f>
        <v>96730</v>
      </c>
    </row>
    <row r="125" spans="1:26" x14ac:dyDescent="0.3">
      <c r="A125" s="6">
        <v>900</v>
      </c>
      <c r="B125" s="6" t="s">
        <v>913</v>
      </c>
      <c r="C125" s="6" t="s">
        <v>3548</v>
      </c>
      <c r="D125" s="10">
        <v>53315</v>
      </c>
      <c r="E125" s="6" t="s">
        <v>904</v>
      </c>
      <c r="F125" s="6" t="s">
        <v>913</v>
      </c>
      <c r="G125" s="6"/>
      <c r="H125" s="10">
        <f>SUM(I125:R125)</f>
        <v>100</v>
      </c>
      <c r="I125" s="6">
        <f>100-SUM(Table2[[#This Row],[Kurds]:[Others3]])</f>
        <v>90</v>
      </c>
      <c r="J125" s="6">
        <v>5</v>
      </c>
      <c r="K125" s="6"/>
      <c r="L125" s="6"/>
      <c r="M125" s="6" t="s">
        <v>3801</v>
      </c>
      <c r="N125" s="6">
        <v>5</v>
      </c>
      <c r="O125" s="11"/>
      <c r="P125" s="11"/>
      <c r="Q125" s="11"/>
      <c r="R125" s="11"/>
      <c r="S125" s="11"/>
      <c r="T125" s="12">
        <f>Table2[[#This Row],[Turks]]*Table2[[#This Row],[District Pop.]]/100</f>
        <v>47983.5</v>
      </c>
      <c r="U125" s="12">
        <f>Table2[[#This Row],[Kurds]]*Table2[[#This Row],[District Pop.]]/100</f>
        <v>2665.75</v>
      </c>
      <c r="V125" s="12">
        <f>Table2[[#This Row],[Zazas]]*Table2[[#This Row],[District Pop.]]</f>
        <v>0</v>
      </c>
      <c r="W125" s="11"/>
      <c r="X125" s="11"/>
      <c r="Y125" s="12" t="str">
        <f>Table2[[#This Row],[Others name]]</f>
        <v>North Caucasians</v>
      </c>
      <c r="Z125" s="12">
        <f>Table2[[#This Row],[Others]]*Table2[[#This Row],[District Pop.]]</f>
        <v>266575</v>
      </c>
    </row>
    <row r="126" spans="1:26" x14ac:dyDescent="0.3">
      <c r="A126" s="6">
        <v>957</v>
      </c>
      <c r="B126" s="6" t="s">
        <v>967</v>
      </c>
      <c r="C126" s="6" t="s">
        <v>2041</v>
      </c>
      <c r="D126" s="10">
        <v>18245</v>
      </c>
      <c r="E126" s="6" t="s">
        <v>962</v>
      </c>
      <c r="F126" s="6" t="s">
        <v>967</v>
      </c>
      <c r="G126" s="6"/>
      <c r="H126" s="10">
        <f>SUM(I126:R126)</f>
        <v>100</v>
      </c>
      <c r="I126" s="6">
        <f>100-SUM(Table2[[#This Row],[Kurds]:[Others3]])</f>
        <v>90</v>
      </c>
      <c r="J126" s="6">
        <v>5</v>
      </c>
      <c r="K126" s="6"/>
      <c r="L126" s="6"/>
      <c r="M126" s="6" t="s">
        <v>3801</v>
      </c>
      <c r="N126" s="6">
        <v>5</v>
      </c>
      <c r="O126" s="11"/>
      <c r="P126" s="11"/>
      <c r="Q126" s="11"/>
      <c r="R126" s="11"/>
      <c r="S126" s="11"/>
      <c r="T126" s="12">
        <f>Table2[[#This Row],[Turks]]*Table2[[#This Row],[District Pop.]]/100</f>
        <v>16420.5</v>
      </c>
      <c r="U126" s="12">
        <f>Table2[[#This Row],[Kurds]]*Table2[[#This Row],[District Pop.]]/100</f>
        <v>912.25</v>
      </c>
      <c r="V126" s="12">
        <f>Table2[[#This Row],[Zazas]]*Table2[[#This Row],[District Pop.]]</f>
        <v>0</v>
      </c>
      <c r="W126" s="11"/>
      <c r="X126" s="11"/>
      <c r="Y126" s="12" t="str">
        <f>Table2[[#This Row],[Others name]]</f>
        <v>North Caucasians</v>
      </c>
      <c r="Z126" s="12">
        <f>Table2[[#This Row],[Others]]*Table2[[#This Row],[District Pop.]]</f>
        <v>91225</v>
      </c>
    </row>
    <row r="127" spans="1:26" x14ac:dyDescent="0.3">
      <c r="A127" s="6">
        <v>62</v>
      </c>
      <c r="B127" s="6" t="s">
        <v>63</v>
      </c>
      <c r="C127" s="6" t="s">
        <v>1428</v>
      </c>
      <c r="D127" s="10">
        <v>149592</v>
      </c>
      <c r="E127" s="6" t="s">
        <v>63</v>
      </c>
      <c r="F127" s="6" t="s">
        <v>25</v>
      </c>
      <c r="G127" s="6"/>
      <c r="H127" s="10">
        <f>SUM(I127:R127)</f>
        <v>100</v>
      </c>
      <c r="I127" s="6">
        <f>100-SUM(Table2[[#This Row],[Kurds]:[Others3]])</f>
        <v>90</v>
      </c>
      <c r="J127" s="6"/>
      <c r="K127" s="6"/>
      <c r="L127" s="6"/>
      <c r="M127" s="6" t="s">
        <v>3801</v>
      </c>
      <c r="N127" s="6">
        <v>5</v>
      </c>
      <c r="O127" s="11" t="s">
        <v>3850</v>
      </c>
      <c r="P127" s="11">
        <v>5</v>
      </c>
      <c r="Q127" s="11"/>
      <c r="R127" s="11"/>
      <c r="S127" s="11"/>
      <c r="T127" s="12">
        <f>Table2[[#This Row],[Turks]]*Table2[[#This Row],[District Pop.]]/100</f>
        <v>134632.79999999999</v>
      </c>
      <c r="U127" s="12">
        <f>Table2[[#This Row],[Kurds]]*Table2[[#This Row],[District Pop.]]/100</f>
        <v>0</v>
      </c>
      <c r="V127" s="12">
        <f>Table2[[#This Row],[Zazas]]*Table2[[#This Row],[District Pop.]]</f>
        <v>0</v>
      </c>
      <c r="W127" s="12">
        <f>Table2[[#This Row],[Arabs]]*Table2[[#This Row],[District Pop.]]</f>
        <v>0</v>
      </c>
      <c r="X127" s="12" t="e">
        <f>#REF!*Table2[[#This Row],[District Pop.]]</f>
        <v>#REF!</v>
      </c>
      <c r="Y127" s="12" t="str">
        <f>Table2[[#This Row],[Others name]]</f>
        <v>North Caucasians</v>
      </c>
      <c r="Z127" s="12">
        <f>Table2[[#This Row],[Others]]*Table2[[#This Row],[District Pop.]]</f>
        <v>747960</v>
      </c>
    </row>
    <row r="128" spans="1:26" x14ac:dyDescent="0.3">
      <c r="A128" s="6">
        <v>797</v>
      </c>
      <c r="B128" s="6" t="s">
        <v>811</v>
      </c>
      <c r="C128" s="6" t="s">
        <v>2235</v>
      </c>
      <c r="D128" s="10">
        <v>50799</v>
      </c>
      <c r="E128" s="6" t="s">
        <v>805</v>
      </c>
      <c r="F128" s="6" t="s">
        <v>811</v>
      </c>
      <c r="G128" s="6"/>
      <c r="H128" s="10">
        <f>SUM(I128:R128)</f>
        <v>100</v>
      </c>
      <c r="I128" s="6">
        <f>100-SUM(Table2[[#This Row],[Kurds]:[Others3]])</f>
        <v>90</v>
      </c>
      <c r="J128" s="6"/>
      <c r="K128" s="6"/>
      <c r="L128" s="6"/>
      <c r="M128" s="6" t="s">
        <v>3801</v>
      </c>
      <c r="N128" s="6">
        <v>5</v>
      </c>
      <c r="O128" s="11" t="s">
        <v>3850</v>
      </c>
      <c r="P128" s="11">
        <v>5</v>
      </c>
      <c r="Q128" s="11"/>
      <c r="R128" s="11"/>
      <c r="S128" s="11"/>
      <c r="T128" s="12">
        <f>Table2[[#This Row],[Turks]]*Table2[[#This Row],[District Pop.]]/100</f>
        <v>45719.1</v>
      </c>
      <c r="U128" s="12">
        <f>Table2[[#This Row],[Kurds]]*Table2[[#This Row],[District Pop.]]/100</f>
        <v>0</v>
      </c>
      <c r="V128" s="12">
        <f>Table2[[#This Row],[Zazas]]*Table2[[#This Row],[District Pop.]]</f>
        <v>0</v>
      </c>
      <c r="W128" s="11"/>
      <c r="X128" s="11"/>
      <c r="Y128" s="12" t="str">
        <f>Table2[[#This Row],[Others name]]</f>
        <v>North Caucasians</v>
      </c>
      <c r="Z128" s="12">
        <f>Table2[[#This Row],[Others]]*Table2[[#This Row],[District Pop.]]</f>
        <v>253995</v>
      </c>
    </row>
    <row r="129" spans="1:26" x14ac:dyDescent="0.3">
      <c r="A129" s="6">
        <v>810</v>
      </c>
      <c r="B129" s="6" t="s">
        <v>3764</v>
      </c>
      <c r="C129" s="6" t="s">
        <v>1528</v>
      </c>
      <c r="D129" s="10">
        <v>16001</v>
      </c>
      <c r="E129" s="6" t="s">
        <v>822</v>
      </c>
      <c r="F129" s="6" t="s">
        <v>825</v>
      </c>
      <c r="G129" s="6"/>
      <c r="H129" s="10">
        <f>SUM(I129:R129)</f>
        <v>100</v>
      </c>
      <c r="I129" s="6">
        <f>100-SUM(Table2[[#This Row],[Kurds]:[Others3]])</f>
        <v>90</v>
      </c>
      <c r="J129" s="6"/>
      <c r="K129" s="6"/>
      <c r="L129" s="6"/>
      <c r="M129" s="6" t="s">
        <v>3801</v>
      </c>
      <c r="N129" s="6">
        <v>5</v>
      </c>
      <c r="O129" s="11" t="s">
        <v>3847</v>
      </c>
      <c r="P129" s="11">
        <v>5</v>
      </c>
      <c r="Q129" s="11"/>
      <c r="R129" s="11"/>
      <c r="S129" s="11"/>
      <c r="T129" s="12">
        <f>Table2[[#This Row],[Turks]]*Table2[[#This Row],[District Pop.]]/100</f>
        <v>14400.9</v>
      </c>
      <c r="U129" s="12">
        <f>Table2[[#This Row],[Kurds]]*Table2[[#This Row],[District Pop.]]/100</f>
        <v>0</v>
      </c>
      <c r="V129" s="12">
        <f>Table2[[#This Row],[Zazas]]*Table2[[#This Row],[District Pop.]]</f>
        <v>0</v>
      </c>
      <c r="W129" s="11"/>
      <c r="X129" s="11"/>
      <c r="Y129" s="12" t="str">
        <f>Table2[[#This Row],[Others name]]</f>
        <v>North Caucasians</v>
      </c>
      <c r="Z129" s="12">
        <f>Table2[[#This Row],[Others]]*Table2[[#This Row],[District Pop.]]</f>
        <v>80005</v>
      </c>
    </row>
    <row r="130" spans="1:26" x14ac:dyDescent="0.3">
      <c r="A130" s="6">
        <v>849</v>
      </c>
      <c r="B130" s="6" t="s">
        <v>865</v>
      </c>
      <c r="C130" s="6" t="s">
        <v>2109</v>
      </c>
      <c r="D130" s="10">
        <v>12363</v>
      </c>
      <c r="E130" s="6" t="s">
        <v>860</v>
      </c>
      <c r="F130" s="6" t="s">
        <v>865</v>
      </c>
      <c r="G130" s="6"/>
      <c r="H130" s="10">
        <f>SUM(I130:R130)</f>
        <v>100</v>
      </c>
      <c r="I130" s="6">
        <f>100-SUM(Table2[[#This Row],[Kurds]:[Others3]])</f>
        <v>90</v>
      </c>
      <c r="J130" s="6"/>
      <c r="K130" s="6"/>
      <c r="L130" s="6"/>
      <c r="M130" s="6" t="s">
        <v>3801</v>
      </c>
      <c r="N130" s="6">
        <v>5</v>
      </c>
      <c r="O130" s="11" t="s">
        <v>3850</v>
      </c>
      <c r="P130" s="11">
        <v>5</v>
      </c>
      <c r="Q130" s="11"/>
      <c r="R130" s="11"/>
      <c r="S130" s="11"/>
      <c r="T130" s="12">
        <f>Table2[[#This Row],[Turks]]*Table2[[#This Row],[District Pop.]]/100</f>
        <v>11126.7</v>
      </c>
      <c r="U130" s="12">
        <f>Table2[[#This Row],[Kurds]]*Table2[[#This Row],[District Pop.]]/100</f>
        <v>0</v>
      </c>
      <c r="V130" s="12">
        <f>Table2[[#This Row],[Zazas]]*Table2[[#This Row],[District Pop.]]</f>
        <v>0</v>
      </c>
      <c r="W130" s="11"/>
      <c r="X130" s="11"/>
      <c r="Y130" s="12" t="str">
        <f>Table2[[#This Row],[Others name]]</f>
        <v>North Caucasians</v>
      </c>
      <c r="Z130" s="12">
        <f>Table2[[#This Row],[Others]]*Table2[[#This Row],[District Pop.]]</f>
        <v>61815</v>
      </c>
    </row>
    <row r="131" spans="1:26" x14ac:dyDescent="0.3">
      <c r="A131" s="6">
        <v>851</v>
      </c>
      <c r="B131" s="6" t="s">
        <v>860</v>
      </c>
      <c r="C131" s="6" t="s">
        <v>3231</v>
      </c>
      <c r="D131" s="10">
        <v>68972</v>
      </c>
      <c r="E131" s="6" t="s">
        <v>860</v>
      </c>
      <c r="F131" s="6" t="s">
        <v>25</v>
      </c>
      <c r="G131" s="6"/>
      <c r="H131" s="10">
        <f>SUM(I131:R131)</f>
        <v>100</v>
      </c>
      <c r="I131" s="6">
        <f>100-SUM(Table2[[#This Row],[Kurds]:[Others3]])</f>
        <v>90</v>
      </c>
      <c r="J131" s="6"/>
      <c r="K131" s="6"/>
      <c r="L131" s="6"/>
      <c r="M131" s="6" t="s">
        <v>3801</v>
      </c>
      <c r="N131" s="6">
        <v>5</v>
      </c>
      <c r="O131" s="11" t="s">
        <v>3850</v>
      </c>
      <c r="P131" s="11">
        <v>5</v>
      </c>
      <c r="Q131" s="11"/>
      <c r="R131" s="11"/>
      <c r="S131" s="11"/>
      <c r="T131" s="12">
        <f>Table2[[#This Row],[Turks]]*Table2[[#This Row],[District Pop.]]/100</f>
        <v>62074.8</v>
      </c>
      <c r="U131" s="12">
        <f>Table2[[#This Row],[Kurds]]*Table2[[#This Row],[District Pop.]]/100</f>
        <v>0</v>
      </c>
      <c r="V131" s="12">
        <f>Table2[[#This Row],[Zazas]]*Table2[[#This Row],[District Pop.]]</f>
        <v>0</v>
      </c>
      <c r="W131" s="11"/>
      <c r="X131" s="11"/>
      <c r="Y131" s="12" t="str">
        <f>Table2[[#This Row],[Others name]]</f>
        <v>North Caucasians</v>
      </c>
      <c r="Z131" s="12">
        <f>Table2[[#This Row],[Others]]*Table2[[#This Row],[District Pop.]]</f>
        <v>344860</v>
      </c>
    </row>
    <row r="132" spans="1:26" x14ac:dyDescent="0.3">
      <c r="A132" s="6">
        <v>853</v>
      </c>
      <c r="B132" s="6" t="s">
        <v>868</v>
      </c>
      <c r="C132" s="6" t="s">
        <v>3361</v>
      </c>
      <c r="D132" s="10">
        <v>16006</v>
      </c>
      <c r="E132" s="6" t="s">
        <v>860</v>
      </c>
      <c r="F132" s="6" t="s">
        <v>868</v>
      </c>
      <c r="G132" s="6"/>
      <c r="H132" s="10">
        <f>SUM(I132:R132)</f>
        <v>100</v>
      </c>
      <c r="I132" s="6">
        <f>100-SUM(Table2[[#This Row],[Kurds]:[Others3]])</f>
        <v>90</v>
      </c>
      <c r="J132" s="6"/>
      <c r="K132" s="6"/>
      <c r="L132" s="6"/>
      <c r="M132" s="6" t="s">
        <v>3801</v>
      </c>
      <c r="N132" s="6">
        <v>5</v>
      </c>
      <c r="O132" s="11" t="s">
        <v>3850</v>
      </c>
      <c r="P132" s="11">
        <v>5</v>
      </c>
      <c r="Q132" s="11"/>
      <c r="R132" s="11"/>
      <c r="S132" s="11"/>
      <c r="T132" s="12">
        <f>Table2[[#This Row],[Turks]]*Table2[[#This Row],[District Pop.]]/100</f>
        <v>14405.4</v>
      </c>
      <c r="U132" s="12">
        <f>Table2[[#This Row],[Kurds]]*Table2[[#This Row],[District Pop.]]/100</f>
        <v>0</v>
      </c>
      <c r="V132" s="12">
        <f>Table2[[#This Row],[Zazas]]*Table2[[#This Row],[District Pop.]]</f>
        <v>0</v>
      </c>
      <c r="W132" s="11"/>
      <c r="X132" s="11"/>
      <c r="Y132" s="12" t="str">
        <f>Table2[[#This Row],[Others name]]</f>
        <v>North Caucasians</v>
      </c>
      <c r="Z132" s="12">
        <f>Table2[[#This Row],[Others]]*Table2[[#This Row],[District Pop.]]</f>
        <v>80030</v>
      </c>
    </row>
    <row r="133" spans="1:26" x14ac:dyDescent="0.3">
      <c r="A133" s="6">
        <v>61</v>
      </c>
      <c r="B133" s="6" t="s">
        <v>66</v>
      </c>
      <c r="C133" s="6" t="s">
        <v>2385</v>
      </c>
      <c r="D133" s="10">
        <v>3495</v>
      </c>
      <c r="E133" s="6" t="s">
        <v>63</v>
      </c>
      <c r="F133" s="6" t="s">
        <v>66</v>
      </c>
      <c r="G133" s="6"/>
      <c r="H133" s="10">
        <f>SUM(I133:R133)</f>
        <v>100</v>
      </c>
      <c r="I133" s="6">
        <f>100-SUM(Table2[[#This Row],[Kurds]:[Others3]])</f>
        <v>95</v>
      </c>
      <c r="J133" s="6"/>
      <c r="K133" s="6"/>
      <c r="L133" s="6"/>
      <c r="M133" s="6" t="s">
        <v>3801</v>
      </c>
      <c r="N133" s="6">
        <v>5</v>
      </c>
      <c r="O133" s="11"/>
      <c r="P133" s="11"/>
      <c r="Q133" s="11"/>
      <c r="R133" s="11"/>
      <c r="S133" s="11"/>
      <c r="T133" s="12">
        <f>Table2[[#This Row],[Turks]]*Table2[[#This Row],[District Pop.]]/100</f>
        <v>3320.25</v>
      </c>
      <c r="U133" s="12">
        <f>Table2[[#This Row],[Kurds]]*Table2[[#This Row],[District Pop.]]/100</f>
        <v>0</v>
      </c>
      <c r="V133" s="12">
        <f>Table2[[#This Row],[Zazas]]*Table2[[#This Row],[District Pop.]]</f>
        <v>0</v>
      </c>
      <c r="W133" s="12">
        <f>Table2[[#This Row],[Arabs]]*Table2[[#This Row],[District Pop.]]</f>
        <v>0</v>
      </c>
      <c r="X133" s="12" t="e">
        <f>#REF!*Table2[[#This Row],[District Pop.]]</f>
        <v>#REF!</v>
      </c>
      <c r="Y133" s="12" t="str">
        <f>Table2[[#This Row],[Others name]]</f>
        <v>North Caucasians</v>
      </c>
      <c r="Z133" s="12">
        <f>Table2[[#This Row],[Others]]*Table2[[#This Row],[District Pop.]]</f>
        <v>17475</v>
      </c>
    </row>
    <row r="134" spans="1:26" x14ac:dyDescent="0.3">
      <c r="A134" s="6">
        <v>180</v>
      </c>
      <c r="B134" s="6" t="s">
        <v>187</v>
      </c>
      <c r="C134" s="6" t="s">
        <v>3017</v>
      </c>
      <c r="D134" s="10">
        <v>9982</v>
      </c>
      <c r="E134" s="6" t="s">
        <v>182</v>
      </c>
      <c r="F134" s="6" t="s">
        <v>187</v>
      </c>
      <c r="G134" s="6"/>
      <c r="H134" s="10">
        <f>SUM(I134:R134)</f>
        <v>100</v>
      </c>
      <c r="I134" s="6">
        <f>100-SUM(Table2[[#This Row],[Kurds]:[Others3]])</f>
        <v>95</v>
      </c>
      <c r="J134" s="6"/>
      <c r="K134" s="6"/>
      <c r="L134" s="6"/>
      <c r="M134" s="6" t="s">
        <v>3801</v>
      </c>
      <c r="N134" s="6">
        <v>5</v>
      </c>
      <c r="O134" s="11"/>
      <c r="P134" s="11"/>
      <c r="Q134" s="11"/>
      <c r="R134" s="11"/>
      <c r="S134" s="11"/>
      <c r="T134" s="12">
        <f>Table2[[#This Row],[Turks]]*Table2[[#This Row],[District Pop.]]/100</f>
        <v>9482.9</v>
      </c>
      <c r="U134" s="12">
        <f>Table2[[#This Row],[Kurds]]*Table2[[#This Row],[District Pop.]]/100</f>
        <v>0</v>
      </c>
      <c r="V134" s="12">
        <f>Table2[[#This Row],[Zazas]]*Table2[[#This Row],[District Pop.]]</f>
        <v>0</v>
      </c>
      <c r="W134" s="11"/>
      <c r="X134" s="11"/>
      <c r="Y134" s="12" t="str">
        <f>Table2[[#This Row],[Others name]]</f>
        <v>North Caucasians</v>
      </c>
      <c r="Z134" s="12">
        <f>Table2[[#This Row],[Others]]*Table2[[#This Row],[District Pop.]]</f>
        <v>49910</v>
      </c>
    </row>
    <row r="135" spans="1:26" x14ac:dyDescent="0.3">
      <c r="A135" s="6">
        <v>203</v>
      </c>
      <c r="B135" s="6" t="s">
        <v>204</v>
      </c>
      <c r="C135" s="6" t="s">
        <v>1791</v>
      </c>
      <c r="D135" s="10">
        <v>219476</v>
      </c>
      <c r="E135" s="6" t="s">
        <v>204</v>
      </c>
      <c r="F135" s="6" t="s">
        <v>25</v>
      </c>
      <c r="G135" s="6"/>
      <c r="H135" s="10">
        <f>SUM(I135:R135)</f>
        <v>100</v>
      </c>
      <c r="I135" s="6">
        <f>100-SUM(Table2[[#This Row],[Kurds]:[Others3]])</f>
        <v>95</v>
      </c>
      <c r="J135" s="6"/>
      <c r="K135" s="6"/>
      <c r="L135" s="6"/>
      <c r="M135" s="6" t="s">
        <v>3801</v>
      </c>
      <c r="N135" s="6">
        <v>5</v>
      </c>
      <c r="O135" s="11"/>
      <c r="P135" s="11"/>
      <c r="Q135" s="11"/>
      <c r="R135" s="11"/>
      <c r="S135" s="11"/>
      <c r="T135" s="12">
        <f>Table2[[#This Row],[Turks]]*Table2[[#This Row],[District Pop.]]/100</f>
        <v>208502.2</v>
      </c>
      <c r="U135" s="12">
        <f>Table2[[#This Row],[Kurds]]*Table2[[#This Row],[District Pop.]]/100</f>
        <v>0</v>
      </c>
      <c r="V135" s="12">
        <f>Table2[[#This Row],[Zazas]]*Table2[[#This Row],[District Pop.]]</f>
        <v>0</v>
      </c>
      <c r="W135" s="11"/>
      <c r="X135" s="11"/>
      <c r="Y135" s="12" t="str">
        <f>Table2[[#This Row],[Others name]]</f>
        <v>North Caucasians</v>
      </c>
      <c r="Z135" s="12">
        <f>Table2[[#This Row],[Others]]*Table2[[#This Row],[District Pop.]]</f>
        <v>1097380</v>
      </c>
    </row>
    <row r="136" spans="1:26" x14ac:dyDescent="0.3">
      <c r="A136" s="6">
        <v>263</v>
      </c>
      <c r="B136" s="6" t="s">
        <v>3637</v>
      </c>
      <c r="C136" s="6" t="s">
        <v>1200</v>
      </c>
      <c r="D136" s="10">
        <v>29643</v>
      </c>
      <c r="E136" s="6" t="s">
        <v>265</v>
      </c>
      <c r="F136" s="6" t="s">
        <v>269</v>
      </c>
      <c r="G136" s="6"/>
      <c r="H136" s="10">
        <f>SUM(I136:R136)</f>
        <v>100</v>
      </c>
      <c r="I136" s="6">
        <f>100-SUM(Table2[[#This Row],[Kurds]:[Others3]])</f>
        <v>95</v>
      </c>
      <c r="J136" s="6"/>
      <c r="K136" s="6"/>
      <c r="L136" s="6"/>
      <c r="M136" s="6" t="s">
        <v>3801</v>
      </c>
      <c r="N136" s="6">
        <v>5</v>
      </c>
      <c r="O136" s="11"/>
      <c r="P136" s="11"/>
      <c r="Q136" s="11"/>
      <c r="R136" s="11"/>
      <c r="S136" s="11"/>
      <c r="T136" s="12">
        <f>Table2[[#This Row],[Turks]]*Table2[[#This Row],[District Pop.]]/100</f>
        <v>28160.85</v>
      </c>
      <c r="U136" s="12">
        <f>Table2[[#This Row],[Kurds]]*Table2[[#This Row],[District Pop.]]/100</f>
        <v>0</v>
      </c>
      <c r="V136" s="12">
        <f>Table2[[#This Row],[Zazas]]*Table2[[#This Row],[District Pop.]]</f>
        <v>0</v>
      </c>
      <c r="W136" s="11"/>
      <c r="X136" s="11"/>
      <c r="Y136" s="12" t="str">
        <f>Table2[[#This Row],[Others name]]</f>
        <v>North Caucasians</v>
      </c>
      <c r="Z136" s="12">
        <f>Table2[[#This Row],[Others]]*Table2[[#This Row],[District Pop.]]</f>
        <v>148215</v>
      </c>
    </row>
    <row r="137" spans="1:26" x14ac:dyDescent="0.3">
      <c r="A137" s="6">
        <v>312</v>
      </c>
      <c r="B137" s="6" t="s">
        <v>318</v>
      </c>
      <c r="C137" s="6" t="s">
        <v>2285</v>
      </c>
      <c r="D137" s="10">
        <v>20552</v>
      </c>
      <c r="E137" s="6" t="s">
        <v>314</v>
      </c>
      <c r="F137" s="6" t="s">
        <v>318</v>
      </c>
      <c r="G137" s="6"/>
      <c r="H137" s="10">
        <f>SUM(I137:R137)</f>
        <v>100</v>
      </c>
      <c r="I137" s="6">
        <f>100-SUM(Table2[[#This Row],[Kurds]:[Others3]])</f>
        <v>95</v>
      </c>
      <c r="J137" s="6"/>
      <c r="K137" s="6"/>
      <c r="L137" s="6"/>
      <c r="M137" s="6" t="s">
        <v>3801</v>
      </c>
      <c r="N137" s="6">
        <v>5</v>
      </c>
      <c r="O137" s="11"/>
      <c r="P137" s="11"/>
      <c r="Q137" s="11"/>
      <c r="R137" s="11"/>
      <c r="S137" s="11"/>
      <c r="T137" s="12">
        <f>Table2[[#This Row],[Turks]]*Table2[[#This Row],[District Pop.]]/100</f>
        <v>19524.400000000001</v>
      </c>
      <c r="U137" s="12">
        <f>Table2[[#This Row],[Kurds]]*Table2[[#This Row],[District Pop.]]/100</f>
        <v>0</v>
      </c>
      <c r="V137" s="12">
        <f>Table2[[#This Row],[Zazas]]*Table2[[#This Row],[District Pop.]]</f>
        <v>0</v>
      </c>
      <c r="W137" s="11"/>
      <c r="X137" s="11"/>
      <c r="Y137" s="12" t="str">
        <f>Table2[[#This Row],[Others name]]</f>
        <v>North Caucasians</v>
      </c>
      <c r="Z137" s="12">
        <f>Table2[[#This Row],[Others]]*Table2[[#This Row],[District Pop.]]</f>
        <v>102760</v>
      </c>
    </row>
    <row r="138" spans="1:26" x14ac:dyDescent="0.3">
      <c r="A138" s="6">
        <v>366</v>
      </c>
      <c r="B138" s="6" t="s">
        <v>373</v>
      </c>
      <c r="C138" s="6" t="s">
        <v>1390</v>
      </c>
      <c r="D138" s="10">
        <v>9966</v>
      </c>
      <c r="E138" s="6" t="s">
        <v>372</v>
      </c>
      <c r="F138" s="6" t="s">
        <v>373</v>
      </c>
      <c r="G138" s="6"/>
      <c r="H138" s="10">
        <f>SUM(I138:R138)</f>
        <v>100</v>
      </c>
      <c r="I138" s="6">
        <f>100-SUM(Table2[[#This Row],[Kurds]:[Others3]])</f>
        <v>95</v>
      </c>
      <c r="J138" s="6"/>
      <c r="K138" s="6"/>
      <c r="L138" s="6"/>
      <c r="M138" s="6" t="s">
        <v>3801</v>
      </c>
      <c r="N138" s="6">
        <v>5</v>
      </c>
      <c r="O138" s="11"/>
      <c r="P138" s="11"/>
      <c r="Q138" s="11"/>
      <c r="R138" s="11"/>
      <c r="S138" s="11"/>
      <c r="T138" s="12">
        <f>Table2[[#This Row],[Turks]]*Table2[[#This Row],[District Pop.]]/100</f>
        <v>9467.7000000000007</v>
      </c>
      <c r="U138" s="12">
        <f>Table2[[#This Row],[Kurds]]*Table2[[#This Row],[District Pop.]]/100</f>
        <v>0</v>
      </c>
      <c r="V138" s="12">
        <f>Table2[[#This Row],[Zazas]]*Table2[[#This Row],[District Pop.]]</f>
        <v>0</v>
      </c>
      <c r="W138" s="11"/>
      <c r="X138" s="11"/>
      <c r="Y138" s="12" t="str">
        <f>Table2[[#This Row],[Others name]]</f>
        <v>North Caucasians</v>
      </c>
      <c r="Z138" s="12">
        <f>Table2[[#This Row],[Others]]*Table2[[#This Row],[District Pop.]]</f>
        <v>49830</v>
      </c>
    </row>
    <row r="139" spans="1:26" x14ac:dyDescent="0.3">
      <c r="A139" s="6">
        <v>370</v>
      </c>
      <c r="B139" s="6" t="s">
        <v>377</v>
      </c>
      <c r="C139" s="6" t="s">
        <v>2389</v>
      </c>
      <c r="D139" s="10">
        <v>2052</v>
      </c>
      <c r="E139" s="6" t="s">
        <v>372</v>
      </c>
      <c r="F139" s="6" t="s">
        <v>377</v>
      </c>
      <c r="G139" s="6"/>
      <c r="H139" s="10">
        <f>SUM(I139:R139)</f>
        <v>100</v>
      </c>
      <c r="I139" s="6">
        <f>100-SUM(Table2[[#This Row],[Kurds]:[Others3]])</f>
        <v>95</v>
      </c>
      <c r="J139" s="6"/>
      <c r="K139" s="6"/>
      <c r="L139" s="6"/>
      <c r="M139" s="6" t="s">
        <v>3801</v>
      </c>
      <c r="N139" s="6">
        <v>5</v>
      </c>
      <c r="O139" s="11"/>
      <c r="P139" s="11"/>
      <c r="Q139" s="11"/>
      <c r="R139" s="11"/>
      <c r="S139" s="11"/>
      <c r="T139" s="12">
        <f>Table2[[#This Row],[Turks]]*Table2[[#This Row],[District Pop.]]/100</f>
        <v>1949.4</v>
      </c>
      <c r="U139" s="12">
        <f>Table2[[#This Row],[Kurds]]*Table2[[#This Row],[District Pop.]]/100</f>
        <v>0</v>
      </c>
      <c r="V139" s="12">
        <f>Table2[[#This Row],[Zazas]]*Table2[[#This Row],[District Pop.]]</f>
        <v>0</v>
      </c>
      <c r="W139" s="11"/>
      <c r="X139" s="11"/>
      <c r="Y139" s="12" t="str">
        <f>Table2[[#This Row],[Others name]]</f>
        <v>North Caucasians</v>
      </c>
      <c r="Z139" s="12">
        <f>Table2[[#This Row],[Others]]*Table2[[#This Row],[District Pop.]]</f>
        <v>10260</v>
      </c>
    </row>
    <row r="140" spans="1:26" x14ac:dyDescent="0.3">
      <c r="A140" s="6">
        <v>377</v>
      </c>
      <c r="B140" s="6" t="s">
        <v>384</v>
      </c>
      <c r="C140" s="6" t="s">
        <v>3216</v>
      </c>
      <c r="D140" s="10">
        <v>12587</v>
      </c>
      <c r="E140" s="6" t="s">
        <v>372</v>
      </c>
      <c r="F140" s="6" t="s">
        <v>384</v>
      </c>
      <c r="G140" s="6"/>
      <c r="H140" s="10">
        <f>SUM(I140:R140)</f>
        <v>100</v>
      </c>
      <c r="I140" s="6">
        <f>100-SUM(Table2[[#This Row],[Kurds]:[Others3]])</f>
        <v>95</v>
      </c>
      <c r="J140" s="6"/>
      <c r="K140" s="6"/>
      <c r="L140" s="6"/>
      <c r="M140" s="6" t="s">
        <v>3801</v>
      </c>
      <c r="N140" s="6">
        <v>5</v>
      </c>
      <c r="O140" s="11"/>
      <c r="P140" s="11"/>
      <c r="Q140" s="11"/>
      <c r="R140" s="11"/>
      <c r="S140" s="11"/>
      <c r="T140" s="12">
        <f>Table2[[#This Row],[Turks]]*Table2[[#This Row],[District Pop.]]/100</f>
        <v>11957.65</v>
      </c>
      <c r="U140" s="12">
        <f>Table2[[#This Row],[Kurds]]*Table2[[#This Row],[District Pop.]]/100</f>
        <v>0</v>
      </c>
      <c r="V140" s="12">
        <f>Table2[[#This Row],[Zazas]]*Table2[[#This Row],[District Pop.]]</f>
        <v>0</v>
      </c>
      <c r="W140" s="11"/>
      <c r="X140" s="11"/>
      <c r="Y140" s="12" t="str">
        <f>Table2[[#This Row],[Others name]]</f>
        <v>North Caucasians</v>
      </c>
      <c r="Z140" s="12">
        <f>Table2[[#This Row],[Others]]*Table2[[#This Row],[District Pop.]]</f>
        <v>62935</v>
      </c>
    </row>
    <row r="141" spans="1:26" x14ac:dyDescent="0.3">
      <c r="A141" s="6">
        <v>746</v>
      </c>
      <c r="B141" s="6" t="s">
        <v>752</v>
      </c>
      <c r="C141" s="6" t="s">
        <v>2916</v>
      </c>
      <c r="D141" s="10">
        <v>155968</v>
      </c>
      <c r="E141" s="6" t="s">
        <v>752</v>
      </c>
      <c r="F141" s="6" t="s">
        <v>25</v>
      </c>
      <c r="G141" s="6"/>
      <c r="H141" s="10">
        <f>SUM(I141:R141)</f>
        <v>100</v>
      </c>
      <c r="I141" s="6">
        <f>100-SUM(Table2[[#This Row],[Kurds]:[Others3]])</f>
        <v>95</v>
      </c>
      <c r="J141" s="6"/>
      <c r="K141" s="6"/>
      <c r="L141" s="6"/>
      <c r="M141" s="6" t="s">
        <v>3801</v>
      </c>
      <c r="N141" s="6">
        <v>5</v>
      </c>
      <c r="O141" s="11"/>
      <c r="P141" s="11"/>
      <c r="Q141" s="11"/>
      <c r="R141" s="11"/>
      <c r="S141" s="11"/>
      <c r="T141" s="12">
        <f>Table2[[#This Row],[Turks]]*Table2[[#This Row],[District Pop.]]/100</f>
        <v>148169.60000000001</v>
      </c>
      <c r="U141" s="12">
        <f>Table2[[#This Row],[Kurds]]*Table2[[#This Row],[District Pop.]]/100</f>
        <v>0</v>
      </c>
      <c r="V141" s="12">
        <f>Table2[[#This Row],[Zazas]]*Table2[[#This Row],[District Pop.]]</f>
        <v>0</v>
      </c>
      <c r="W141" s="11"/>
      <c r="X141" s="11"/>
      <c r="Y141" s="12" t="str">
        <f>Table2[[#This Row],[Others name]]</f>
        <v>North Caucasians</v>
      </c>
      <c r="Z141" s="12">
        <f>Table2[[#This Row],[Others]]*Table2[[#This Row],[District Pop.]]</f>
        <v>779840</v>
      </c>
    </row>
    <row r="142" spans="1:26" x14ac:dyDescent="0.3">
      <c r="A142" s="6">
        <v>795</v>
      </c>
      <c r="B142" s="6" t="s">
        <v>809</v>
      </c>
      <c r="C142" s="6" t="s">
        <v>2107</v>
      </c>
      <c r="D142" s="10">
        <v>92249</v>
      </c>
      <c r="E142" s="6" t="s">
        <v>805</v>
      </c>
      <c r="F142" s="6" t="s">
        <v>809</v>
      </c>
      <c r="G142" s="6"/>
      <c r="H142" s="10">
        <f>SUM(I142:R142)</f>
        <v>100</v>
      </c>
      <c r="I142" s="6">
        <f>100-SUM(Table2[[#This Row],[Kurds]:[Others3]])</f>
        <v>95</v>
      </c>
      <c r="J142" s="6"/>
      <c r="K142" s="6"/>
      <c r="L142" s="6"/>
      <c r="M142" s="6" t="s">
        <v>3801</v>
      </c>
      <c r="N142" s="6">
        <v>5</v>
      </c>
      <c r="O142" s="11"/>
      <c r="P142" s="11"/>
      <c r="Q142" s="11"/>
      <c r="R142" s="11"/>
      <c r="S142" s="11"/>
      <c r="T142" s="12">
        <f>Table2[[#This Row],[Turks]]*Table2[[#This Row],[District Pop.]]/100</f>
        <v>87636.55</v>
      </c>
      <c r="U142" s="12">
        <f>Table2[[#This Row],[Kurds]]*Table2[[#This Row],[District Pop.]]/100</f>
        <v>0</v>
      </c>
      <c r="V142" s="12">
        <f>Table2[[#This Row],[Zazas]]*Table2[[#This Row],[District Pop.]]</f>
        <v>0</v>
      </c>
      <c r="W142" s="11"/>
      <c r="X142" s="11"/>
      <c r="Y142" s="12" t="str">
        <f>Table2[[#This Row],[Others name]]</f>
        <v>North Caucasians</v>
      </c>
      <c r="Z142" s="12">
        <f>Table2[[#This Row],[Others]]*Table2[[#This Row],[District Pop.]]</f>
        <v>461245</v>
      </c>
    </row>
    <row r="143" spans="1:26" x14ac:dyDescent="0.3">
      <c r="A143" s="6">
        <v>806</v>
      </c>
      <c r="B143" s="6" t="s">
        <v>820</v>
      </c>
      <c r="C143" s="6" t="s">
        <v>3099</v>
      </c>
      <c r="D143" s="10">
        <v>14724</v>
      </c>
      <c r="E143" s="6" t="s">
        <v>805</v>
      </c>
      <c r="F143" s="6" t="s">
        <v>820</v>
      </c>
      <c r="G143" s="6"/>
      <c r="H143" s="10">
        <f>SUM(I143:R143)</f>
        <v>100</v>
      </c>
      <c r="I143" s="6">
        <f>100-SUM(Table2[[#This Row],[Kurds]:[Others3]])</f>
        <v>95</v>
      </c>
      <c r="J143" s="6"/>
      <c r="K143" s="6"/>
      <c r="L143" s="6"/>
      <c r="M143" s="6" t="s">
        <v>3801</v>
      </c>
      <c r="N143" s="6">
        <v>5</v>
      </c>
      <c r="O143" s="11"/>
      <c r="P143" s="11"/>
      <c r="Q143" s="11"/>
      <c r="R143" s="11"/>
      <c r="S143" s="11"/>
      <c r="T143" s="12">
        <f>Table2[[#This Row],[Turks]]*Table2[[#This Row],[District Pop.]]/100</f>
        <v>13987.8</v>
      </c>
      <c r="U143" s="12">
        <f>Table2[[#This Row],[Kurds]]*Table2[[#This Row],[District Pop.]]/100</f>
        <v>0</v>
      </c>
      <c r="V143" s="12">
        <f>Table2[[#This Row],[Zazas]]*Table2[[#This Row],[District Pop.]]</f>
        <v>0</v>
      </c>
      <c r="W143" s="11"/>
      <c r="X143" s="11"/>
      <c r="Y143" s="12" t="str">
        <f>Table2[[#This Row],[Others name]]</f>
        <v>North Caucasians</v>
      </c>
      <c r="Z143" s="12">
        <f>Table2[[#This Row],[Others]]*Table2[[#This Row],[District Pop.]]</f>
        <v>73620</v>
      </c>
    </row>
    <row r="144" spans="1:26" x14ac:dyDescent="0.3">
      <c r="A144" s="6">
        <v>809</v>
      </c>
      <c r="B144" s="6" t="s">
        <v>824</v>
      </c>
      <c r="C144" s="6" t="s">
        <v>1370</v>
      </c>
      <c r="D144" s="10">
        <v>24647</v>
      </c>
      <c r="E144" s="6" t="s">
        <v>822</v>
      </c>
      <c r="F144" s="6" t="s">
        <v>824</v>
      </c>
      <c r="G144" s="6"/>
      <c r="H144" s="10">
        <f>SUM(I144:R144)</f>
        <v>100</v>
      </c>
      <c r="I144" s="6">
        <f>100-SUM(Table2[[#This Row],[Kurds]:[Others3]])</f>
        <v>95</v>
      </c>
      <c r="J144" s="6"/>
      <c r="K144" s="6"/>
      <c r="L144" s="6"/>
      <c r="M144" s="6" t="s">
        <v>3801</v>
      </c>
      <c r="N144" s="6">
        <v>5</v>
      </c>
      <c r="O144" s="11"/>
      <c r="P144" s="11"/>
      <c r="Q144" s="11"/>
      <c r="R144" s="11"/>
      <c r="S144" s="11"/>
      <c r="T144" s="12">
        <f>Table2[[#This Row],[Turks]]*Table2[[#This Row],[District Pop.]]/100</f>
        <v>23414.65</v>
      </c>
      <c r="U144" s="12">
        <f>Table2[[#This Row],[Kurds]]*Table2[[#This Row],[District Pop.]]/100</f>
        <v>0</v>
      </c>
      <c r="V144" s="12">
        <f>Table2[[#This Row],[Zazas]]*Table2[[#This Row],[District Pop.]]</f>
        <v>0</v>
      </c>
      <c r="W144" s="11"/>
      <c r="X144" s="11"/>
      <c r="Y144" s="12" t="str">
        <f>Table2[[#This Row],[Others name]]</f>
        <v>North Caucasians</v>
      </c>
      <c r="Z144" s="12">
        <f>Table2[[#This Row],[Others]]*Table2[[#This Row],[District Pop.]]</f>
        <v>123235</v>
      </c>
    </row>
    <row r="145" spans="1:26" x14ac:dyDescent="0.3">
      <c r="A145" s="6">
        <v>811</v>
      </c>
      <c r="B145" s="6" t="s">
        <v>826</v>
      </c>
      <c r="C145" s="6" t="s">
        <v>1543</v>
      </c>
      <c r="D145" s="10">
        <v>242171</v>
      </c>
      <c r="E145" s="6" t="s">
        <v>822</v>
      </c>
      <c r="F145" s="6" t="s">
        <v>826</v>
      </c>
      <c r="G145" s="6"/>
      <c r="H145" s="10">
        <f>SUM(I145:R145)</f>
        <v>100</v>
      </c>
      <c r="I145" s="6">
        <f>100-SUM(Table2[[#This Row],[Kurds]:[Others3]])</f>
        <v>95</v>
      </c>
      <c r="J145" s="6"/>
      <c r="K145" s="6"/>
      <c r="L145" s="6"/>
      <c r="M145" s="6" t="s">
        <v>3801</v>
      </c>
      <c r="N145" s="6">
        <v>5</v>
      </c>
      <c r="O145" s="11"/>
      <c r="P145" s="11"/>
      <c r="Q145" s="11"/>
      <c r="R145" s="11"/>
      <c r="S145" s="11"/>
      <c r="T145" s="12">
        <f>Table2[[#This Row],[Turks]]*Table2[[#This Row],[District Pop.]]/100</f>
        <v>230062.45</v>
      </c>
      <c r="U145" s="12">
        <f>Table2[[#This Row],[Kurds]]*Table2[[#This Row],[District Pop.]]/100</f>
        <v>0</v>
      </c>
      <c r="V145" s="12">
        <f>Table2[[#This Row],[Zazas]]*Table2[[#This Row],[District Pop.]]</f>
        <v>0</v>
      </c>
      <c r="W145" s="11"/>
      <c r="X145" s="11"/>
      <c r="Y145" s="12" t="str">
        <f>Table2[[#This Row],[Others name]]</f>
        <v>North Caucasians</v>
      </c>
      <c r="Z145" s="12">
        <f>Table2[[#This Row],[Others]]*Table2[[#This Row],[District Pop.]]</f>
        <v>1210855</v>
      </c>
    </row>
    <row r="146" spans="1:26" x14ac:dyDescent="0.3">
      <c r="A146" s="6">
        <v>821</v>
      </c>
      <c r="B146" s="6" t="s">
        <v>835</v>
      </c>
      <c r="C146" s="6" t="s">
        <v>3330</v>
      </c>
      <c r="D146" s="10">
        <v>56318</v>
      </c>
      <c r="E146" s="6" t="s">
        <v>822</v>
      </c>
      <c r="F146" s="6" t="s">
        <v>835</v>
      </c>
      <c r="G146" s="6"/>
      <c r="H146" s="10">
        <f>SUM(I146:R146)</f>
        <v>100</v>
      </c>
      <c r="I146" s="6">
        <f>100-SUM(Table2[[#This Row],[Kurds]:[Others3]])</f>
        <v>95</v>
      </c>
      <c r="J146" s="6"/>
      <c r="K146" s="6"/>
      <c r="L146" s="6"/>
      <c r="M146" s="6" t="s">
        <v>3801</v>
      </c>
      <c r="N146" s="6">
        <v>5</v>
      </c>
      <c r="O146" s="6"/>
      <c r="P146" s="11"/>
      <c r="Q146" s="11"/>
      <c r="R146" s="11"/>
      <c r="S146" s="11"/>
      <c r="T146" s="12">
        <f>Table2[[#This Row],[Turks]]*Table2[[#This Row],[District Pop.]]/100</f>
        <v>53502.1</v>
      </c>
      <c r="U146" s="12">
        <f>Table2[[#This Row],[Kurds]]*Table2[[#This Row],[District Pop.]]/100</f>
        <v>0</v>
      </c>
      <c r="V146" s="12">
        <f>Table2[[#This Row],[Zazas]]*Table2[[#This Row],[District Pop.]]</f>
        <v>0</v>
      </c>
      <c r="W146" s="11"/>
      <c r="X146" s="11"/>
      <c r="Y146" s="12" t="str">
        <f>Table2[[#This Row],[Others name]]</f>
        <v>North Caucasians</v>
      </c>
      <c r="Z146" s="12">
        <f>Table2[[#This Row],[Others]]*Table2[[#This Row],[District Pop.]]</f>
        <v>281590</v>
      </c>
    </row>
    <row r="147" spans="1:26" x14ac:dyDescent="0.3">
      <c r="A147" s="6">
        <v>845</v>
      </c>
      <c r="B147" s="6" t="s">
        <v>3768</v>
      </c>
      <c r="C147" s="6" t="s">
        <v>1574</v>
      </c>
      <c r="D147" s="10">
        <v>23923</v>
      </c>
      <c r="E147" s="6" t="s">
        <v>860</v>
      </c>
      <c r="F147" s="6" t="s">
        <v>861</v>
      </c>
      <c r="G147" s="6"/>
      <c r="H147" s="10">
        <f>SUM(I147:R147)</f>
        <v>100</v>
      </c>
      <c r="I147" s="6">
        <f>100-SUM(Table2[[#This Row],[Kurds]:[Others3]])</f>
        <v>95</v>
      </c>
      <c r="J147" s="6"/>
      <c r="K147" s="6"/>
      <c r="L147" s="6"/>
      <c r="M147" s="6" t="s">
        <v>3801</v>
      </c>
      <c r="N147" s="6">
        <v>5</v>
      </c>
      <c r="O147" s="11"/>
      <c r="P147" s="11"/>
      <c r="Q147" s="11"/>
      <c r="R147" s="11"/>
      <c r="S147" s="11"/>
      <c r="T147" s="12">
        <f>Table2[[#This Row],[Turks]]*Table2[[#This Row],[District Pop.]]/100</f>
        <v>22726.85</v>
      </c>
      <c r="U147" s="12">
        <f>Table2[[#This Row],[Kurds]]*Table2[[#This Row],[District Pop.]]/100</f>
        <v>0</v>
      </c>
      <c r="V147" s="12">
        <f>Table2[[#This Row],[Zazas]]*Table2[[#This Row],[District Pop.]]</f>
        <v>0</v>
      </c>
      <c r="W147" s="11"/>
      <c r="X147" s="11"/>
      <c r="Y147" s="12" t="str">
        <f>Table2[[#This Row],[Others name]]</f>
        <v>North Caucasians</v>
      </c>
      <c r="Z147" s="12">
        <f>Table2[[#This Row],[Others]]*Table2[[#This Row],[District Pop.]]</f>
        <v>119615</v>
      </c>
    </row>
    <row r="148" spans="1:26" x14ac:dyDescent="0.3">
      <c r="A148" s="6">
        <v>850</v>
      </c>
      <c r="B148" s="6" t="s">
        <v>866</v>
      </c>
      <c r="C148" s="6" t="s">
        <v>2230</v>
      </c>
      <c r="D148" s="10">
        <v>27967</v>
      </c>
      <c r="E148" s="6" t="s">
        <v>860</v>
      </c>
      <c r="F148" s="6" t="s">
        <v>866</v>
      </c>
      <c r="G148" s="6"/>
      <c r="H148" s="10">
        <f>SUM(I148:R148)</f>
        <v>100</v>
      </c>
      <c r="I148" s="6">
        <f>100-SUM(Table2[[#This Row],[Kurds]:[Others3]])</f>
        <v>95</v>
      </c>
      <c r="J148" s="6"/>
      <c r="K148" s="6"/>
      <c r="L148" s="6"/>
      <c r="M148" s="6" t="s">
        <v>3801</v>
      </c>
      <c r="N148" s="6">
        <v>5</v>
      </c>
      <c r="O148" s="11"/>
      <c r="P148" s="11"/>
      <c r="Q148" s="11"/>
      <c r="R148" s="11"/>
      <c r="S148" s="11"/>
      <c r="T148" s="12">
        <f>Table2[[#This Row],[Turks]]*Table2[[#This Row],[District Pop.]]/100</f>
        <v>26568.65</v>
      </c>
      <c r="U148" s="12">
        <f>Table2[[#This Row],[Kurds]]*Table2[[#This Row],[District Pop.]]/100</f>
        <v>0</v>
      </c>
      <c r="V148" s="12">
        <f>Table2[[#This Row],[Zazas]]*Table2[[#This Row],[District Pop.]]</f>
        <v>0</v>
      </c>
      <c r="W148" s="11"/>
      <c r="X148" s="11"/>
      <c r="Y148" s="12" t="str">
        <f>Table2[[#This Row],[Others name]]</f>
        <v>North Caucasians</v>
      </c>
      <c r="Z148" s="12">
        <f>Table2[[#This Row],[Others]]*Table2[[#This Row],[District Pop.]]</f>
        <v>139835</v>
      </c>
    </row>
    <row r="149" spans="1:26" x14ac:dyDescent="0.3">
      <c r="A149" s="6">
        <v>890</v>
      </c>
      <c r="B149" s="6" t="s">
        <v>906</v>
      </c>
      <c r="C149" s="6" t="s">
        <v>1521</v>
      </c>
      <c r="D149" s="10">
        <v>7420</v>
      </c>
      <c r="E149" s="6" t="s">
        <v>904</v>
      </c>
      <c r="F149" s="6" t="s">
        <v>906</v>
      </c>
      <c r="G149" s="6"/>
      <c r="H149" s="10">
        <f>SUM(I149:R149)</f>
        <v>100</v>
      </c>
      <c r="I149" s="6">
        <f>100-SUM(Table2[[#This Row],[Kurds]:[Others3]])</f>
        <v>95</v>
      </c>
      <c r="J149" s="6"/>
      <c r="K149" s="6"/>
      <c r="L149" s="6"/>
      <c r="M149" s="6" t="s">
        <v>3801</v>
      </c>
      <c r="N149" s="6">
        <v>5</v>
      </c>
      <c r="O149" s="11"/>
      <c r="P149" s="11"/>
      <c r="Q149" s="11"/>
      <c r="R149" s="11"/>
      <c r="S149" s="11"/>
      <c r="T149" s="12">
        <f>Table2[[#This Row],[Turks]]*Table2[[#This Row],[District Pop.]]/100</f>
        <v>7049</v>
      </c>
      <c r="U149" s="12">
        <f>Table2[[#This Row],[Kurds]]*Table2[[#This Row],[District Pop.]]/100</f>
        <v>0</v>
      </c>
      <c r="V149" s="12">
        <f>Table2[[#This Row],[Zazas]]*Table2[[#This Row],[District Pop.]]</f>
        <v>0</v>
      </c>
      <c r="W149" s="11"/>
      <c r="X149" s="11"/>
      <c r="Y149" s="12" t="str">
        <f>Table2[[#This Row],[Others name]]</f>
        <v>North Caucasians</v>
      </c>
      <c r="Z149" s="12">
        <f>Table2[[#This Row],[Others]]*Table2[[#This Row],[District Pop.]]</f>
        <v>37100</v>
      </c>
    </row>
    <row r="150" spans="1:26" x14ac:dyDescent="0.3">
      <c r="A150" s="6">
        <v>946</v>
      </c>
      <c r="B150" s="6" t="s">
        <v>3789</v>
      </c>
      <c r="C150" s="6" t="s">
        <v>1403</v>
      </c>
      <c r="D150" s="10">
        <v>32207</v>
      </c>
      <c r="E150" s="6" t="s">
        <v>956</v>
      </c>
      <c r="F150" s="6" t="s">
        <v>957</v>
      </c>
      <c r="G150" s="6"/>
      <c r="H150" s="10">
        <f>SUM(I150:R150)</f>
        <v>100</v>
      </c>
      <c r="I150" s="6">
        <f>100-SUM(Table2[[#This Row],[Kurds]:[Others3]])</f>
        <v>95</v>
      </c>
      <c r="J150" s="6"/>
      <c r="K150" s="6"/>
      <c r="L150" s="6"/>
      <c r="M150" s="6" t="s">
        <v>3801</v>
      </c>
      <c r="N150" s="6">
        <v>5</v>
      </c>
      <c r="O150" s="11"/>
      <c r="P150" s="11"/>
      <c r="Q150" s="11"/>
      <c r="R150" s="11"/>
      <c r="S150" s="11"/>
      <c r="T150" s="12">
        <f>Table2[[#This Row],[Turks]]*Table2[[#This Row],[District Pop.]]/100</f>
        <v>30596.65</v>
      </c>
      <c r="U150" s="12">
        <f>Table2[[#This Row],[Kurds]]*Table2[[#This Row],[District Pop.]]/100</f>
        <v>0</v>
      </c>
      <c r="V150" s="12">
        <f>Table2[[#This Row],[Zazas]]*Table2[[#This Row],[District Pop.]]</f>
        <v>0</v>
      </c>
      <c r="W150" s="11"/>
      <c r="X150" s="11"/>
      <c r="Y150" s="12" t="str">
        <f>Table2[[#This Row],[Others name]]</f>
        <v>North Caucasians</v>
      </c>
      <c r="Z150" s="12">
        <f>Table2[[#This Row],[Others]]*Table2[[#This Row],[District Pop.]]</f>
        <v>161035</v>
      </c>
    </row>
    <row r="151" spans="1:26" x14ac:dyDescent="0.3">
      <c r="A151" s="6">
        <v>663</v>
      </c>
      <c r="B151" s="6" t="s">
        <v>664</v>
      </c>
      <c r="C151" s="6" t="s">
        <v>2732</v>
      </c>
      <c r="D151" s="10">
        <v>282243</v>
      </c>
      <c r="E151" s="6" t="s">
        <v>664</v>
      </c>
      <c r="F151" s="6" t="s">
        <v>25</v>
      </c>
      <c r="G151" s="6"/>
      <c r="H151" s="10">
        <f>SUM(I151:R151)</f>
        <v>100</v>
      </c>
      <c r="I151" s="6">
        <f>100-SUM(Table2[[#This Row],[Kurds]:[Others3]])</f>
        <v>90</v>
      </c>
      <c r="J151" s="6"/>
      <c r="K151" s="6"/>
      <c r="L151" s="6"/>
      <c r="M151" s="6" t="s">
        <v>3843</v>
      </c>
      <c r="N151" s="6">
        <v>5</v>
      </c>
      <c r="O151" s="11" t="s">
        <v>3814</v>
      </c>
      <c r="P151" s="11">
        <v>5</v>
      </c>
      <c r="Q151" s="11"/>
      <c r="R151" s="11"/>
      <c r="S151" s="11"/>
      <c r="T151" s="12">
        <f>Table2[[#This Row],[Turks]]*Table2[[#This Row],[District Pop.]]/100</f>
        <v>254018.7</v>
      </c>
      <c r="U151" s="12">
        <f>Table2[[#This Row],[Kurds]]*Table2[[#This Row],[District Pop.]]/100</f>
        <v>0</v>
      </c>
      <c r="V151" s="12">
        <f>Table2[[#This Row],[Zazas]]*Table2[[#This Row],[District Pop.]]</f>
        <v>0</v>
      </c>
      <c r="W151" s="6"/>
      <c r="X151" s="6"/>
      <c r="Y151" s="12" t="str">
        <f>Table2[[#This Row],[Others name]]</f>
        <v>North Caucasian</v>
      </c>
      <c r="Z151" s="12">
        <f>Table2[[#This Row],[Others]]*Table2[[#This Row],[District Pop.]]</f>
        <v>1411215</v>
      </c>
    </row>
    <row r="152" spans="1:26" x14ac:dyDescent="0.3">
      <c r="A152" s="6">
        <v>655</v>
      </c>
      <c r="B152" s="6" t="s">
        <v>3728</v>
      </c>
      <c r="C152" s="6" t="s">
        <v>1406</v>
      </c>
      <c r="D152" s="10">
        <v>15018</v>
      </c>
      <c r="E152" s="6" t="s">
        <v>664</v>
      </c>
      <c r="F152" s="6" t="s">
        <v>665</v>
      </c>
      <c r="G152" s="6"/>
      <c r="H152" s="10">
        <f>SUM(I152:R152)</f>
        <v>100</v>
      </c>
      <c r="I152" s="6">
        <f>100-SUM(Table2[[#This Row],[Kurds]:[Others3]])</f>
        <v>95</v>
      </c>
      <c r="J152" s="6"/>
      <c r="K152" s="6"/>
      <c r="L152" s="6"/>
      <c r="M152" s="6" t="s">
        <v>3843</v>
      </c>
      <c r="N152" s="6">
        <v>5</v>
      </c>
      <c r="O152" s="11"/>
      <c r="P152" s="11"/>
      <c r="Q152" s="11"/>
      <c r="R152" s="11"/>
      <c r="S152" s="11"/>
      <c r="T152" s="12">
        <f>Table2[[#This Row],[Turks]]*Table2[[#This Row],[District Pop.]]/100</f>
        <v>14267.1</v>
      </c>
      <c r="U152" s="12">
        <f>Table2[[#This Row],[Kurds]]*Table2[[#This Row],[District Pop.]]/100</f>
        <v>0</v>
      </c>
      <c r="V152" s="12">
        <f>Table2[[#This Row],[Zazas]]*Table2[[#This Row],[District Pop.]]</f>
        <v>0</v>
      </c>
      <c r="W152" s="6"/>
      <c r="X152" s="6"/>
      <c r="Y152" s="12" t="str">
        <f>Table2[[#This Row],[Others name]]</f>
        <v>North Caucasian</v>
      </c>
      <c r="Z152" s="12">
        <f>Table2[[#This Row],[Others]]*Table2[[#This Row],[District Pop.]]</f>
        <v>75090</v>
      </c>
    </row>
    <row r="153" spans="1:26" x14ac:dyDescent="0.3">
      <c r="A153" s="6">
        <v>666</v>
      </c>
      <c r="B153" s="6" t="s">
        <v>675</v>
      </c>
      <c r="C153" s="6" t="s">
        <v>3084</v>
      </c>
      <c r="D153" s="10">
        <v>61265</v>
      </c>
      <c r="E153" s="6" t="s">
        <v>664</v>
      </c>
      <c r="F153" s="6" t="s">
        <v>675</v>
      </c>
      <c r="G153" s="6"/>
      <c r="H153" s="10">
        <f>SUM(I153:R153)</f>
        <v>100</v>
      </c>
      <c r="I153" s="6">
        <f>100-SUM(Table2[[#This Row],[Kurds]:[Others3]])</f>
        <v>95</v>
      </c>
      <c r="J153" s="6"/>
      <c r="K153" s="6"/>
      <c r="L153" s="6"/>
      <c r="M153" s="6" t="s">
        <v>3843</v>
      </c>
      <c r="N153" s="6">
        <v>5</v>
      </c>
      <c r="O153" s="6"/>
      <c r="P153" s="11"/>
      <c r="Q153" s="6"/>
      <c r="R153" s="6"/>
      <c r="S153" s="11"/>
      <c r="T153" s="12">
        <f>Table2[[#This Row],[Turks]]*Table2[[#This Row],[District Pop.]]/100</f>
        <v>58201.75</v>
      </c>
      <c r="U153" s="12">
        <f>Table2[[#This Row],[Kurds]]*Table2[[#This Row],[District Pop.]]/100</f>
        <v>0</v>
      </c>
      <c r="V153" s="12">
        <f>Table2[[#This Row],[Zazas]]*Table2[[#This Row],[District Pop.]]</f>
        <v>0</v>
      </c>
      <c r="W153" s="6"/>
      <c r="X153" s="6"/>
      <c r="Y153" s="12" t="str">
        <f>Table2[[#This Row],[Others name]]</f>
        <v>North Caucasian</v>
      </c>
      <c r="Z153" s="12">
        <f>Table2[[#This Row],[Others]]*Table2[[#This Row],[District Pop.]]</f>
        <v>306325</v>
      </c>
    </row>
    <row r="154" spans="1:26" x14ac:dyDescent="0.3">
      <c r="A154" s="6">
        <v>378</v>
      </c>
      <c r="B154" s="6" t="s">
        <v>385</v>
      </c>
      <c r="C154" s="6" t="s">
        <v>3111</v>
      </c>
      <c r="D154" s="10">
        <v>20087</v>
      </c>
      <c r="E154" s="6" t="s">
        <v>372</v>
      </c>
      <c r="F154" s="6" t="s">
        <v>385</v>
      </c>
      <c r="G154" s="6"/>
      <c r="H154" s="10">
        <f>SUM(I154:R154)</f>
        <v>100</v>
      </c>
      <c r="I154" s="6">
        <f>100-SUM(Table2[[#This Row],[Kurds]:[Others3]])</f>
        <v>90</v>
      </c>
      <c r="J154" s="6">
        <v>5</v>
      </c>
      <c r="K154" s="6"/>
      <c r="L154" s="6"/>
      <c r="M154" s="6" t="s">
        <v>3847</v>
      </c>
      <c r="N154" s="6">
        <v>5</v>
      </c>
      <c r="O154" s="11"/>
      <c r="P154" s="11"/>
      <c r="Q154" s="11"/>
      <c r="R154" s="11"/>
      <c r="S154" s="11"/>
      <c r="T154" s="12">
        <f>Table2[[#This Row],[Turks]]*Table2[[#This Row],[District Pop.]]/100</f>
        <v>18078.3</v>
      </c>
      <c r="U154" s="12">
        <f>Table2[[#This Row],[Kurds]]*Table2[[#This Row],[District Pop.]]/100</f>
        <v>1004.35</v>
      </c>
      <c r="V154" s="12">
        <f>Table2[[#This Row],[Zazas]]*Table2[[#This Row],[District Pop.]]</f>
        <v>0</v>
      </c>
      <c r="W154" s="6"/>
      <c r="X154" s="6"/>
      <c r="Y154" s="12" t="str">
        <f>Table2[[#This Row],[Others name]]</f>
        <v>Lazi</v>
      </c>
      <c r="Z154" s="12">
        <f>Table2[[#This Row],[Others]]*Table2[[#This Row],[District Pop.]]</f>
        <v>100435</v>
      </c>
    </row>
    <row r="155" spans="1:26" x14ac:dyDescent="0.3">
      <c r="A155" s="6">
        <v>623</v>
      </c>
      <c r="B155" s="6" t="s">
        <v>631</v>
      </c>
      <c r="C155" s="6" t="s">
        <v>2725</v>
      </c>
      <c r="D155" s="10">
        <v>178048</v>
      </c>
      <c r="E155" s="6" t="s">
        <v>619</v>
      </c>
      <c r="F155" s="6" t="s">
        <v>631</v>
      </c>
      <c r="G155" s="6"/>
      <c r="H155" s="10">
        <f>SUM(I155:R155)</f>
        <v>100</v>
      </c>
      <c r="I155" s="6">
        <f>100-SUM(Table2[[#This Row],[Kurds]:[Others3]])</f>
        <v>95</v>
      </c>
      <c r="J155" s="6"/>
      <c r="K155" s="6"/>
      <c r="L155" s="6"/>
      <c r="M155" s="6" t="s">
        <v>3847</v>
      </c>
      <c r="N155" s="6">
        <v>5</v>
      </c>
      <c r="O155" s="11"/>
      <c r="P155" s="11"/>
      <c r="Q155" s="11"/>
      <c r="R155" s="11"/>
      <c r="S155" s="11"/>
      <c r="T155" s="12">
        <f>Table2[[#This Row],[Turks]]*Table2[[#This Row],[District Pop.]]/100</f>
        <v>169145.60000000001</v>
      </c>
      <c r="U155" s="12">
        <f>Table2[[#This Row],[Kurds]]*Table2[[#This Row],[District Pop.]]/100</f>
        <v>0</v>
      </c>
      <c r="V155" s="12">
        <f>Table2[[#This Row],[Zazas]]*Table2[[#This Row],[District Pop.]]</f>
        <v>0</v>
      </c>
      <c r="W155" s="6"/>
      <c r="X155" s="6"/>
      <c r="Y155" s="12" t="str">
        <f>Table2[[#This Row],[Others name]]</f>
        <v>Lazi</v>
      </c>
      <c r="Z155" s="12">
        <f>Table2[[#This Row],[Others]]*Table2[[#This Row],[District Pop.]]</f>
        <v>890240</v>
      </c>
    </row>
    <row r="156" spans="1:26" x14ac:dyDescent="0.3">
      <c r="A156" s="6">
        <v>792</v>
      </c>
      <c r="B156" s="6" t="s">
        <v>3760</v>
      </c>
      <c r="C156" s="6" t="s">
        <v>1286</v>
      </c>
      <c r="D156" s="10">
        <v>281489</v>
      </c>
      <c r="E156" s="6" t="s">
        <v>805</v>
      </c>
      <c r="F156" s="6" t="s">
        <v>806</v>
      </c>
      <c r="G156" s="6"/>
      <c r="H156" s="10">
        <f>SUM(I156:R156)</f>
        <v>100</v>
      </c>
      <c r="I156" s="6">
        <f>100-SUM(Table2[[#This Row],[Kurds]:[Others3]])</f>
        <v>95</v>
      </c>
      <c r="J156" s="6"/>
      <c r="K156" s="6"/>
      <c r="L156" s="6"/>
      <c r="M156" s="6" t="s">
        <v>3847</v>
      </c>
      <c r="N156" s="6">
        <v>5</v>
      </c>
      <c r="O156" s="11"/>
      <c r="P156" s="11"/>
      <c r="Q156" s="11"/>
      <c r="R156" s="11"/>
      <c r="S156" s="11"/>
      <c r="T156" s="12">
        <f>Table2[[#This Row],[Turks]]*Table2[[#This Row],[District Pop.]]/100</f>
        <v>267414.55</v>
      </c>
      <c r="U156" s="12">
        <f>Table2[[#This Row],[Kurds]]*Table2[[#This Row],[District Pop.]]/100</f>
        <v>0</v>
      </c>
      <c r="V156" s="12">
        <f>Table2[[#This Row],[Zazas]]*Table2[[#This Row],[District Pop.]]</f>
        <v>0</v>
      </c>
      <c r="W156" s="6"/>
      <c r="X156" s="6"/>
      <c r="Y156" s="12" t="str">
        <f>Table2[[#This Row],[Others name]]</f>
        <v>Lazi</v>
      </c>
      <c r="Z156" s="12">
        <f>Table2[[#This Row],[Others]]*Table2[[#This Row],[District Pop.]]</f>
        <v>1407445</v>
      </c>
    </row>
    <row r="157" spans="1:26" x14ac:dyDescent="0.3">
      <c r="A157" s="6">
        <v>803</v>
      </c>
      <c r="B157" s="6" t="s">
        <v>817</v>
      </c>
      <c r="C157" s="6" t="s">
        <v>3000</v>
      </c>
      <c r="D157" s="10">
        <v>30482</v>
      </c>
      <c r="E157" s="6" t="s">
        <v>805</v>
      </c>
      <c r="F157" s="6" t="s">
        <v>817</v>
      </c>
      <c r="G157" s="6"/>
      <c r="H157" s="10">
        <f>SUM(I157:R157)</f>
        <v>100</v>
      </c>
      <c r="I157" s="6">
        <f>100-SUM(Table2[[#This Row],[Kurds]:[Others3]])</f>
        <v>95</v>
      </c>
      <c r="J157" s="6"/>
      <c r="K157" s="6"/>
      <c r="L157" s="6"/>
      <c r="M157" s="6" t="s">
        <v>3847</v>
      </c>
      <c r="N157" s="6">
        <v>5</v>
      </c>
      <c r="O157" s="11"/>
      <c r="P157" s="11"/>
      <c r="Q157" s="11"/>
      <c r="R157" s="11"/>
      <c r="S157" s="11"/>
      <c r="T157" s="12">
        <f>Table2[[#This Row],[Turks]]*Table2[[#This Row],[District Pop.]]/100</f>
        <v>28957.9</v>
      </c>
      <c r="U157" s="12">
        <f>Table2[[#This Row],[Kurds]]*Table2[[#This Row],[District Pop.]]/100</f>
        <v>0</v>
      </c>
      <c r="V157" s="12">
        <f>Table2[[#This Row],[Zazas]]*Table2[[#This Row],[District Pop.]]</f>
        <v>0</v>
      </c>
      <c r="W157" s="6"/>
      <c r="X157" s="6"/>
      <c r="Y157" s="12" t="str">
        <f>Table2[[#This Row],[Others name]]</f>
        <v>Lazi</v>
      </c>
      <c r="Z157" s="12">
        <f>Table2[[#This Row],[Others]]*Table2[[#This Row],[District Pop.]]</f>
        <v>152410</v>
      </c>
    </row>
    <row r="158" spans="1:26" x14ac:dyDescent="0.3">
      <c r="A158" s="6">
        <v>805</v>
      </c>
      <c r="B158" s="6" t="s">
        <v>819</v>
      </c>
      <c r="C158" s="6" t="s">
        <v>3213</v>
      </c>
      <c r="D158" s="10">
        <v>162699</v>
      </c>
      <c r="E158" s="6" t="s">
        <v>805</v>
      </c>
      <c r="F158" s="6" t="s">
        <v>819</v>
      </c>
      <c r="G158" s="6"/>
      <c r="H158" s="10">
        <f>SUM(I158:R158)</f>
        <v>100</v>
      </c>
      <c r="I158" s="6">
        <f>100-SUM(Table2[[#This Row],[Kurds]:[Others3]])</f>
        <v>95</v>
      </c>
      <c r="J158" s="6"/>
      <c r="K158" s="6"/>
      <c r="L158" s="6"/>
      <c r="M158" s="6" t="s">
        <v>3847</v>
      </c>
      <c r="N158" s="6">
        <v>5</v>
      </c>
      <c r="O158" s="6"/>
      <c r="P158" s="6"/>
      <c r="Q158" s="11"/>
      <c r="R158" s="11"/>
      <c r="S158" s="11"/>
      <c r="T158" s="12">
        <f>Table2[[#This Row],[Turks]]*Table2[[#This Row],[District Pop.]]/100</f>
        <v>154564.04999999999</v>
      </c>
      <c r="U158" s="12">
        <f>Table2[[#This Row],[Kurds]]*Table2[[#This Row],[District Pop.]]/100</f>
        <v>0</v>
      </c>
      <c r="V158" s="12">
        <f>Table2[[#This Row],[Zazas]]*Table2[[#This Row],[District Pop.]]</f>
        <v>0</v>
      </c>
      <c r="W158" s="6"/>
      <c r="X158" s="6"/>
      <c r="Y158" s="12" t="str">
        <f>Table2[[#This Row],[Others name]]</f>
        <v>Lazi</v>
      </c>
      <c r="Z158" s="12">
        <f>Table2[[#This Row],[Others]]*Table2[[#This Row],[District Pop.]]</f>
        <v>813495</v>
      </c>
    </row>
    <row r="159" spans="1:26" x14ac:dyDescent="0.3">
      <c r="A159" s="6">
        <v>918</v>
      </c>
      <c r="B159" s="6" t="s">
        <v>931</v>
      </c>
      <c r="C159" s="6" t="s">
        <v>3532</v>
      </c>
      <c r="D159" s="10">
        <v>47283</v>
      </c>
      <c r="E159" s="6" t="s">
        <v>914</v>
      </c>
      <c r="F159" s="6" t="s">
        <v>931</v>
      </c>
      <c r="G159" s="6"/>
      <c r="H159" s="10">
        <f>SUM(I159:R159)</f>
        <v>100</v>
      </c>
      <c r="I159" s="6">
        <f>100-SUM(Table2[[#This Row],[Kurds]:[Others3]])</f>
        <v>95</v>
      </c>
      <c r="J159" s="6"/>
      <c r="K159" s="6"/>
      <c r="L159" s="6"/>
      <c r="M159" s="6" t="s">
        <v>3847</v>
      </c>
      <c r="N159" s="6">
        <v>5</v>
      </c>
      <c r="O159" s="11"/>
      <c r="P159" s="11"/>
      <c r="Q159" s="11"/>
      <c r="R159" s="11"/>
      <c r="S159" s="11"/>
      <c r="T159" s="12">
        <f>Table2[[#This Row],[Turks]]*Table2[[#This Row],[District Pop.]]/100</f>
        <v>44918.85</v>
      </c>
      <c r="U159" s="12">
        <f>Table2[[#This Row],[Kurds]]*Table2[[#This Row],[District Pop.]]/100</f>
        <v>0</v>
      </c>
      <c r="V159" s="12">
        <f>Table2[[#This Row],[Zazas]]*Table2[[#This Row],[District Pop.]]</f>
        <v>0</v>
      </c>
      <c r="W159" s="6"/>
      <c r="X159" s="6"/>
      <c r="Y159" s="12" t="str">
        <f>Table2[[#This Row],[Others name]]</f>
        <v>Lazi</v>
      </c>
      <c r="Z159" s="12">
        <f>Table2[[#This Row],[Others]]*Table2[[#This Row],[District Pop.]]</f>
        <v>236415</v>
      </c>
    </row>
    <row r="160" spans="1:26" x14ac:dyDescent="0.3">
      <c r="A160" s="6">
        <v>951</v>
      </c>
      <c r="B160" s="6" t="s">
        <v>961</v>
      </c>
      <c r="C160" s="6" t="s">
        <v>3339</v>
      </c>
      <c r="D160" s="10">
        <v>6977</v>
      </c>
      <c r="E160" s="6" t="s">
        <v>956</v>
      </c>
      <c r="F160" s="6" t="s">
        <v>961</v>
      </c>
      <c r="G160" s="6"/>
      <c r="H160" s="10">
        <f>SUM(I160:R160)</f>
        <v>100</v>
      </c>
      <c r="I160" s="6">
        <f>100-SUM(Table2[[#This Row],[Kurds]:[Others3]])</f>
        <v>95</v>
      </c>
      <c r="J160" s="6"/>
      <c r="K160" s="6"/>
      <c r="L160" s="6"/>
      <c r="M160" s="6" t="s">
        <v>3847</v>
      </c>
      <c r="N160" s="6">
        <v>5</v>
      </c>
      <c r="O160" s="11"/>
      <c r="P160" s="11"/>
      <c r="Q160" s="11"/>
      <c r="R160" s="11"/>
      <c r="S160" s="11"/>
      <c r="T160" s="12">
        <f>Table2[[#This Row],[Turks]]*Table2[[#This Row],[District Pop.]]/100</f>
        <v>6628.15</v>
      </c>
      <c r="U160" s="12">
        <f>Table2[[#This Row],[Kurds]]*Table2[[#This Row],[District Pop.]]/100</f>
        <v>0</v>
      </c>
      <c r="V160" s="12">
        <f>Table2[[#This Row],[Zazas]]*Table2[[#This Row],[District Pop.]]</f>
        <v>0</v>
      </c>
      <c r="W160" s="6"/>
      <c r="X160" s="6"/>
      <c r="Y160" s="12" t="str">
        <f>Table2[[#This Row],[Others name]]</f>
        <v>Lazi</v>
      </c>
      <c r="Z160" s="12">
        <f>Table2[[#This Row],[Others]]*Table2[[#This Row],[District Pop.]]</f>
        <v>34885</v>
      </c>
    </row>
    <row r="161" spans="1:26" x14ac:dyDescent="0.3">
      <c r="A161" s="6">
        <v>243</v>
      </c>
      <c r="B161" s="6" t="s">
        <v>250</v>
      </c>
      <c r="C161" s="6" t="s">
        <v>2239</v>
      </c>
      <c r="D161" s="10">
        <v>10348</v>
      </c>
      <c r="E161" s="6" t="s">
        <v>241</v>
      </c>
      <c r="F161" s="6" t="s">
        <v>250</v>
      </c>
      <c r="G161" s="6"/>
      <c r="H161" s="10">
        <f>SUM(I161:R161)</f>
        <v>100</v>
      </c>
      <c r="I161" s="6">
        <f>100-SUM(Table2[[#This Row],[Kurds]:[Others3]])</f>
        <v>95</v>
      </c>
      <c r="J161" s="6"/>
      <c r="K161" s="6"/>
      <c r="L161" s="6"/>
      <c r="M161" s="6" t="s">
        <v>3800</v>
      </c>
      <c r="N161" s="6">
        <v>5</v>
      </c>
      <c r="O161" s="11"/>
      <c r="P161" s="11"/>
      <c r="Q161" s="11"/>
      <c r="R161" s="11"/>
      <c r="S161" s="11"/>
      <c r="T161" s="12">
        <f>Table2[[#This Row],[Turks]]*Table2[[#This Row],[District Pop.]]/100</f>
        <v>9830.6</v>
      </c>
      <c r="U161" s="12">
        <f>Table2[[#This Row],[Kurds]]*Table2[[#This Row],[District Pop.]]/100</f>
        <v>0</v>
      </c>
      <c r="V161" s="12">
        <f>Table2[[#This Row],[Zazas]]*Table2[[#This Row],[District Pop.]]</f>
        <v>0</v>
      </c>
      <c r="W161" s="6"/>
      <c r="X161" s="6"/>
      <c r="Y161" s="12" t="str">
        <f>Table2[[#This Row],[Others name]]</f>
        <v>Greeks</v>
      </c>
      <c r="Z161" s="12">
        <f>Table2[[#This Row],[Others]]*Table2[[#This Row],[District Pop.]]</f>
        <v>51740</v>
      </c>
    </row>
    <row r="162" spans="1:26" x14ac:dyDescent="0.3">
      <c r="A162" s="6">
        <v>915</v>
      </c>
      <c r="B162" s="6" t="s">
        <v>928</v>
      </c>
      <c r="C162" s="6" t="s">
        <v>3253</v>
      </c>
      <c r="D162" s="10">
        <v>25950</v>
      </c>
      <c r="E162" s="6" t="s">
        <v>914</v>
      </c>
      <c r="F162" s="6" t="s">
        <v>928</v>
      </c>
      <c r="G162" s="6"/>
      <c r="H162" s="10">
        <f>SUM(I162:R162)</f>
        <v>100</v>
      </c>
      <c r="I162" s="6">
        <f>100-SUM(Table2[[#This Row],[Kurds]:[Others3]])</f>
        <v>95</v>
      </c>
      <c r="J162" s="6"/>
      <c r="K162" s="6"/>
      <c r="L162" s="6"/>
      <c r="M162" s="6" t="s">
        <v>3800</v>
      </c>
      <c r="N162" s="6">
        <v>5</v>
      </c>
      <c r="O162" s="11"/>
      <c r="P162" s="11"/>
      <c r="Q162" s="11"/>
      <c r="R162" s="11"/>
      <c r="S162" s="11"/>
      <c r="T162" s="12">
        <f>Table2[[#This Row],[Turks]]*Table2[[#This Row],[District Pop.]]/100</f>
        <v>24652.5</v>
      </c>
      <c r="U162" s="12">
        <f>Table2[[#This Row],[Kurds]]*Table2[[#This Row],[District Pop.]]/100</f>
        <v>0</v>
      </c>
      <c r="V162" s="12">
        <f>Table2[[#This Row],[Zazas]]*Table2[[#This Row],[District Pop.]]</f>
        <v>0</v>
      </c>
      <c r="W162" s="6"/>
      <c r="X162" s="6"/>
      <c r="Y162" s="12" t="str">
        <f>Table2[[#This Row],[Others name]]</f>
        <v>Greeks</v>
      </c>
      <c r="Z162" s="12">
        <f>Table2[[#This Row],[Others]]*Table2[[#This Row],[District Pop.]]</f>
        <v>129750</v>
      </c>
    </row>
    <row r="163" spans="1:26" x14ac:dyDescent="0.3">
      <c r="A163" s="6">
        <v>65</v>
      </c>
      <c r="B163" s="6" t="s">
        <v>69</v>
      </c>
      <c r="C163" s="6" t="s">
        <v>3311</v>
      </c>
      <c r="D163" s="10">
        <v>30144</v>
      </c>
      <c r="E163" s="6" t="s">
        <v>63</v>
      </c>
      <c r="F163" s="6" t="s">
        <v>69</v>
      </c>
      <c r="G163" s="6"/>
      <c r="H163" s="10">
        <f>SUM(I163:R163)</f>
        <v>100</v>
      </c>
      <c r="I163" s="6">
        <f>100-SUM(Table2[[#This Row],[Kurds]:[Others3]])</f>
        <v>95</v>
      </c>
      <c r="J163" s="6"/>
      <c r="K163" s="6"/>
      <c r="L163" s="6"/>
      <c r="M163" s="6" t="s">
        <v>3850</v>
      </c>
      <c r="N163" s="6">
        <v>5</v>
      </c>
      <c r="O163" s="11"/>
      <c r="P163" s="11"/>
      <c r="Q163" s="11"/>
      <c r="R163" s="11"/>
      <c r="S163" s="11"/>
      <c r="T163" s="12">
        <f>Table2[[#This Row],[Turks]]*Table2[[#This Row],[District Pop.]]/100</f>
        <v>28636.799999999999</v>
      </c>
      <c r="U163" s="12">
        <f>Table2[[#This Row],[Kurds]]*Table2[[#This Row],[District Pop.]]/100</f>
        <v>0</v>
      </c>
      <c r="V163" s="12">
        <f>Table2[[#This Row],[Zazas]]*Table2[[#This Row],[District Pop.]]</f>
        <v>0</v>
      </c>
      <c r="W163" s="14">
        <f>Table2[[#This Row],[Arabs]]*Table2[[#This Row],[District Pop.]]</f>
        <v>0</v>
      </c>
      <c r="X163" s="14" t="e">
        <f>#REF!*Table2[[#This Row],[District Pop.]]</f>
        <v>#REF!</v>
      </c>
      <c r="Y163" s="12" t="str">
        <f>Table2[[#This Row],[Others name]]</f>
        <v>Georgians</v>
      </c>
      <c r="Z163" s="12">
        <f>Table2[[#This Row],[Others]]*Table2[[#This Row],[District Pop.]]</f>
        <v>150720</v>
      </c>
    </row>
    <row r="164" spans="1:26" x14ac:dyDescent="0.3">
      <c r="A164" s="6">
        <v>231</v>
      </c>
      <c r="B164" s="6" t="s">
        <v>237</v>
      </c>
      <c r="C164" s="6" t="s">
        <v>2958</v>
      </c>
      <c r="D164" s="10">
        <v>81110</v>
      </c>
      <c r="E164" s="6" t="s">
        <v>223</v>
      </c>
      <c r="F164" s="6" t="s">
        <v>237</v>
      </c>
      <c r="G164" s="6"/>
      <c r="H164" s="10">
        <f>SUM(I164:R164)</f>
        <v>100</v>
      </c>
      <c r="I164" s="6">
        <f>100-SUM(Table2[[#This Row],[Kurds]:[Others3]])</f>
        <v>95</v>
      </c>
      <c r="J164" s="6"/>
      <c r="K164" s="6"/>
      <c r="L164" s="6"/>
      <c r="M164" s="6" t="s">
        <v>3850</v>
      </c>
      <c r="N164" s="6">
        <v>5</v>
      </c>
      <c r="O164" s="11"/>
      <c r="P164" s="11"/>
      <c r="Q164" s="11"/>
      <c r="R164" s="11"/>
      <c r="S164" s="11"/>
      <c r="T164" s="12">
        <f>Table2[[#This Row],[Turks]]*Table2[[#This Row],[District Pop.]]/100</f>
        <v>77054.5</v>
      </c>
      <c r="U164" s="12">
        <f>Table2[[#This Row],[Kurds]]*Table2[[#This Row],[District Pop.]]/100</f>
        <v>0</v>
      </c>
      <c r="V164" s="12">
        <f>Table2[[#This Row],[Zazas]]*Table2[[#This Row],[District Pop.]]</f>
        <v>0</v>
      </c>
      <c r="W164" s="6"/>
      <c r="X164" s="6"/>
      <c r="Y164" s="12" t="str">
        <f>Table2[[#This Row],[Others name]]</f>
        <v>Georgians</v>
      </c>
      <c r="Z164" s="12">
        <f>Table2[[#This Row],[Others]]*Table2[[#This Row],[District Pop.]]</f>
        <v>405550</v>
      </c>
    </row>
    <row r="165" spans="1:26" x14ac:dyDescent="0.3">
      <c r="A165" s="6">
        <v>316</v>
      </c>
      <c r="B165" s="6" t="s">
        <v>3645</v>
      </c>
      <c r="C165" s="6" t="s">
        <v>3522</v>
      </c>
      <c r="D165" s="10">
        <v>13915</v>
      </c>
      <c r="E165" s="6" t="s">
        <v>314</v>
      </c>
      <c r="F165" s="6" t="s">
        <v>321</v>
      </c>
      <c r="G165" s="6"/>
      <c r="H165" s="10">
        <f>SUM(I165:R165)</f>
        <v>100</v>
      </c>
      <c r="I165" s="6">
        <f>100-SUM(Table2[[#This Row],[Kurds]:[Others3]])</f>
        <v>95</v>
      </c>
      <c r="J165" s="6"/>
      <c r="K165" s="6"/>
      <c r="L165" s="6"/>
      <c r="M165" s="6" t="s">
        <v>3850</v>
      </c>
      <c r="N165" s="6">
        <v>5</v>
      </c>
      <c r="O165" s="11"/>
      <c r="P165" s="11"/>
      <c r="Q165" s="11"/>
      <c r="R165" s="11"/>
      <c r="S165" s="11"/>
      <c r="T165" s="12">
        <f>Table2[[#This Row],[Turks]]*Table2[[#This Row],[District Pop.]]/100</f>
        <v>13219.25</v>
      </c>
      <c r="U165" s="12">
        <f>Table2[[#This Row],[Kurds]]*Table2[[#This Row],[District Pop.]]/100</f>
        <v>0</v>
      </c>
      <c r="V165" s="12">
        <f>Table2[[#This Row],[Zazas]]*Table2[[#This Row],[District Pop.]]</f>
        <v>0</v>
      </c>
      <c r="W165" s="6"/>
      <c r="X165" s="6"/>
      <c r="Y165" s="12" t="str">
        <f>Table2[[#This Row],[Others name]]</f>
        <v>Georgians</v>
      </c>
      <c r="Z165" s="12">
        <f>Table2[[#This Row],[Others]]*Table2[[#This Row],[District Pop.]]</f>
        <v>69575</v>
      </c>
    </row>
    <row r="166" spans="1:26" x14ac:dyDescent="0.3">
      <c r="A166" s="6">
        <v>393</v>
      </c>
      <c r="B166" s="6" t="s">
        <v>402</v>
      </c>
      <c r="C166" s="6" t="s">
        <v>1948</v>
      </c>
      <c r="D166" s="10">
        <v>18696</v>
      </c>
      <c r="E166" s="6" t="s">
        <v>397</v>
      </c>
      <c r="F166" s="6" t="s">
        <v>402</v>
      </c>
      <c r="G166" s="6"/>
      <c r="H166" s="10">
        <f>SUM(I166:R166)</f>
        <v>100</v>
      </c>
      <c r="I166" s="6">
        <f>100-SUM(Table2[[#This Row],[Kurds]:[Others3]])</f>
        <v>95</v>
      </c>
      <c r="J166" s="6"/>
      <c r="K166" s="6"/>
      <c r="L166" s="6"/>
      <c r="M166" s="6" t="s">
        <v>3850</v>
      </c>
      <c r="N166" s="6">
        <v>5</v>
      </c>
      <c r="O166" s="11"/>
      <c r="P166" s="11"/>
      <c r="Q166" s="11"/>
      <c r="R166" s="11"/>
      <c r="S166" s="11"/>
      <c r="T166" s="12">
        <f>Table2[[#This Row],[Turks]]*Table2[[#This Row],[District Pop.]]/100</f>
        <v>17761.2</v>
      </c>
      <c r="U166" s="12">
        <f>Table2[[#This Row],[Kurds]]*Table2[[#This Row],[District Pop.]]/100</f>
        <v>0</v>
      </c>
      <c r="V166" s="12">
        <f>Table2[[#This Row],[Zazas]]*Table2[[#This Row],[District Pop.]]</f>
        <v>0</v>
      </c>
      <c r="W166" s="6"/>
      <c r="X166" s="6"/>
      <c r="Y166" s="12" t="str">
        <f>Table2[[#This Row],[Others name]]</f>
        <v>Georgians</v>
      </c>
      <c r="Z166" s="12">
        <f>Table2[[#This Row],[Others]]*Table2[[#This Row],[District Pop.]]</f>
        <v>93480</v>
      </c>
    </row>
    <row r="167" spans="1:26" x14ac:dyDescent="0.3">
      <c r="A167" s="6">
        <v>399</v>
      </c>
      <c r="B167" s="6" t="s">
        <v>408</v>
      </c>
      <c r="C167" s="6" t="s">
        <v>2609</v>
      </c>
      <c r="D167" s="10">
        <v>19596</v>
      </c>
      <c r="E167" s="6" t="s">
        <v>397</v>
      </c>
      <c r="F167" s="6" t="s">
        <v>408</v>
      </c>
      <c r="G167" s="6"/>
      <c r="H167" s="10">
        <f>SUM(I167:R167)</f>
        <v>100</v>
      </c>
      <c r="I167" s="6">
        <f>100-SUM(Table2[[#This Row],[Kurds]:[Others3]])</f>
        <v>95</v>
      </c>
      <c r="J167" s="6"/>
      <c r="K167" s="6"/>
      <c r="L167" s="6"/>
      <c r="M167" s="6" t="s">
        <v>3850</v>
      </c>
      <c r="N167" s="6">
        <v>5</v>
      </c>
      <c r="O167" s="11"/>
      <c r="P167" s="11"/>
      <c r="Q167" s="11"/>
      <c r="R167" s="11"/>
      <c r="S167" s="11"/>
      <c r="T167" s="12">
        <f>Table2[[#This Row],[Turks]]*Table2[[#This Row],[District Pop.]]/100</f>
        <v>18616.2</v>
      </c>
      <c r="U167" s="12">
        <f>Table2[[#This Row],[Kurds]]*Table2[[#This Row],[District Pop.]]/100</f>
        <v>0</v>
      </c>
      <c r="V167" s="12">
        <f>Table2[[#This Row],[Zazas]]*Table2[[#This Row],[District Pop.]]</f>
        <v>0</v>
      </c>
      <c r="W167" s="6"/>
      <c r="X167" s="6"/>
      <c r="Y167" s="12" t="str">
        <f>Table2[[#This Row],[Others name]]</f>
        <v>Georgians</v>
      </c>
      <c r="Z167" s="12">
        <f>Table2[[#This Row],[Others]]*Table2[[#This Row],[District Pop.]]</f>
        <v>97980</v>
      </c>
    </row>
    <row r="168" spans="1:26" x14ac:dyDescent="0.3">
      <c r="A168" s="6">
        <v>764</v>
      </c>
      <c r="B168" s="6" t="s">
        <v>3754</v>
      </c>
      <c r="C168" s="6" t="s">
        <v>1128</v>
      </c>
      <c r="D168" s="10">
        <v>13276</v>
      </c>
      <c r="E168" s="6" t="s">
        <v>766</v>
      </c>
      <c r="F168" s="6" t="s">
        <v>777</v>
      </c>
      <c r="G168" s="6"/>
      <c r="H168" s="10">
        <f>SUM(I168:R168)</f>
        <v>100</v>
      </c>
      <c r="I168" s="6">
        <f>100-SUM(Table2[[#This Row],[Kurds]:[Others3]])</f>
        <v>95</v>
      </c>
      <c r="J168" s="6"/>
      <c r="K168" s="6"/>
      <c r="L168" s="6"/>
      <c r="M168" s="6" t="s">
        <v>3850</v>
      </c>
      <c r="N168" s="6">
        <v>5</v>
      </c>
      <c r="O168" s="11"/>
      <c r="P168" s="11"/>
      <c r="Q168" s="11"/>
      <c r="R168" s="11"/>
      <c r="S168" s="11"/>
      <c r="T168" s="12">
        <f>Table2[[#This Row],[Turks]]*Table2[[#This Row],[District Pop.]]/100</f>
        <v>12612.2</v>
      </c>
      <c r="U168" s="12">
        <f>Table2[[#This Row],[Kurds]]*Table2[[#This Row],[District Pop.]]/100</f>
        <v>0</v>
      </c>
      <c r="V168" s="12">
        <f>Table2[[#This Row],[Zazas]]*Table2[[#This Row],[District Pop.]]</f>
        <v>0</v>
      </c>
      <c r="W168" s="6"/>
      <c r="X168" s="6"/>
      <c r="Y168" s="12" t="str">
        <f>Table2[[#This Row],[Others name]]</f>
        <v>Georgians</v>
      </c>
      <c r="Z168" s="12">
        <f>Table2[[#This Row],[Others]]*Table2[[#This Row],[District Pop.]]</f>
        <v>66380</v>
      </c>
    </row>
    <row r="169" spans="1:26" x14ac:dyDescent="0.3">
      <c r="A169" s="6">
        <v>765</v>
      </c>
      <c r="B169" s="6" t="s">
        <v>778</v>
      </c>
      <c r="C169" s="6" t="s">
        <v>2487</v>
      </c>
      <c r="D169" s="10">
        <v>7055</v>
      </c>
      <c r="E169" s="6" t="s">
        <v>766</v>
      </c>
      <c r="F169" s="6" t="s">
        <v>778</v>
      </c>
      <c r="G169" s="6"/>
      <c r="H169" s="10">
        <f>SUM(I169:R169)</f>
        <v>100</v>
      </c>
      <c r="I169" s="6">
        <f>100-SUM(Table2[[#This Row],[Kurds]:[Others3]])</f>
        <v>95</v>
      </c>
      <c r="J169" s="6"/>
      <c r="K169" s="6"/>
      <c r="L169" s="6"/>
      <c r="M169" s="6" t="s">
        <v>3850</v>
      </c>
      <c r="N169" s="6">
        <v>5</v>
      </c>
      <c r="O169" s="11"/>
      <c r="P169" s="11"/>
      <c r="Q169" s="11"/>
      <c r="R169" s="11"/>
      <c r="S169" s="11"/>
      <c r="T169" s="12">
        <f>Table2[[#This Row],[Turks]]*Table2[[#This Row],[District Pop.]]/100</f>
        <v>6702.25</v>
      </c>
      <c r="U169" s="12">
        <f>Table2[[#This Row],[Kurds]]*Table2[[#This Row],[District Pop.]]/100</f>
        <v>0</v>
      </c>
      <c r="V169" s="12">
        <f>Table2[[#This Row],[Zazas]]*Table2[[#This Row],[District Pop.]]</f>
        <v>0</v>
      </c>
      <c r="W169" s="6"/>
      <c r="X169" s="6"/>
      <c r="Y169" s="12" t="str">
        <f>Table2[[#This Row],[Others name]]</f>
        <v>Georgians</v>
      </c>
      <c r="Z169" s="12">
        <f>Table2[[#This Row],[Others]]*Table2[[#This Row],[District Pop.]]</f>
        <v>35275</v>
      </c>
    </row>
    <row r="170" spans="1:26" x14ac:dyDescent="0.3">
      <c r="A170" s="6">
        <v>766</v>
      </c>
      <c r="B170" s="6" t="s">
        <v>779</v>
      </c>
      <c r="C170" s="6" t="s">
        <v>2490</v>
      </c>
      <c r="D170" s="10">
        <v>10119</v>
      </c>
      <c r="E170" s="6" t="s">
        <v>766</v>
      </c>
      <c r="F170" s="6" t="s">
        <v>779</v>
      </c>
      <c r="G170" s="6"/>
      <c r="H170" s="10">
        <f>SUM(I170:R170)</f>
        <v>100</v>
      </c>
      <c r="I170" s="6">
        <f>100-SUM(Table2[[#This Row],[Kurds]:[Others3]])</f>
        <v>95</v>
      </c>
      <c r="J170" s="6"/>
      <c r="K170" s="6"/>
      <c r="L170" s="6"/>
      <c r="M170" s="6" t="s">
        <v>3850</v>
      </c>
      <c r="N170" s="6">
        <v>5</v>
      </c>
      <c r="O170" s="11"/>
      <c r="P170" s="11"/>
      <c r="Q170" s="11"/>
      <c r="R170" s="11"/>
      <c r="S170" s="11"/>
      <c r="T170" s="12">
        <f>Table2[[#This Row],[Turks]]*Table2[[#This Row],[District Pop.]]/100</f>
        <v>9613.0499999999993</v>
      </c>
      <c r="U170" s="12">
        <f>Table2[[#This Row],[Kurds]]*Table2[[#This Row],[District Pop.]]/100</f>
        <v>0</v>
      </c>
      <c r="V170" s="12">
        <f>Table2[[#This Row],[Zazas]]*Table2[[#This Row],[District Pop.]]</f>
        <v>0</v>
      </c>
      <c r="W170" s="6"/>
      <c r="X170" s="6"/>
      <c r="Y170" s="12" t="str">
        <f>Table2[[#This Row],[Others name]]</f>
        <v>Georgians</v>
      </c>
      <c r="Z170" s="12">
        <f>Table2[[#This Row],[Others]]*Table2[[#This Row],[District Pop.]]</f>
        <v>50595</v>
      </c>
    </row>
    <row r="171" spans="1:26" x14ac:dyDescent="0.3">
      <c r="A171" s="6">
        <v>767</v>
      </c>
      <c r="B171" s="6" t="s">
        <v>780</v>
      </c>
      <c r="C171" s="6" t="s">
        <v>2692</v>
      </c>
      <c r="D171" s="10">
        <v>27349</v>
      </c>
      <c r="E171" s="6" t="s">
        <v>766</v>
      </c>
      <c r="F171" s="6" t="s">
        <v>780</v>
      </c>
      <c r="G171" s="6"/>
      <c r="H171" s="10">
        <f>SUM(I171:R171)</f>
        <v>100</v>
      </c>
      <c r="I171" s="6">
        <f>100-SUM(Table2[[#This Row],[Kurds]:[Others3]])</f>
        <v>95</v>
      </c>
      <c r="J171" s="6"/>
      <c r="K171" s="6"/>
      <c r="L171" s="6"/>
      <c r="M171" s="6" t="s">
        <v>3850</v>
      </c>
      <c r="N171" s="6">
        <v>5</v>
      </c>
      <c r="O171" s="11"/>
      <c r="P171" s="11"/>
      <c r="Q171" s="11"/>
      <c r="R171" s="11"/>
      <c r="S171" s="11"/>
      <c r="T171" s="12">
        <f>Table2[[#This Row],[Turks]]*Table2[[#This Row],[District Pop.]]/100</f>
        <v>25981.55</v>
      </c>
      <c r="U171" s="12">
        <f>Table2[[#This Row],[Kurds]]*Table2[[#This Row],[District Pop.]]/100</f>
        <v>0</v>
      </c>
      <c r="V171" s="12">
        <f>Table2[[#This Row],[Zazas]]*Table2[[#This Row],[District Pop.]]</f>
        <v>0</v>
      </c>
      <c r="W171" s="6"/>
      <c r="X171" s="6"/>
      <c r="Y171" s="12" t="str">
        <f>Table2[[#This Row],[Others name]]</f>
        <v>Georgians</v>
      </c>
      <c r="Z171" s="12">
        <f>Table2[[#This Row],[Others]]*Table2[[#This Row],[District Pop.]]</f>
        <v>136745</v>
      </c>
    </row>
    <row r="172" spans="1:26" x14ac:dyDescent="0.3">
      <c r="A172" s="6">
        <v>771</v>
      </c>
      <c r="B172" s="6" t="s">
        <v>784</v>
      </c>
      <c r="C172" s="6" t="s">
        <v>3406</v>
      </c>
      <c r="D172" s="10">
        <v>16976</v>
      </c>
      <c r="E172" s="6" t="s">
        <v>766</v>
      </c>
      <c r="F172" s="6" t="s">
        <v>784</v>
      </c>
      <c r="G172" s="6"/>
      <c r="H172" s="10">
        <f>SUM(I172:R172)</f>
        <v>100</v>
      </c>
      <c r="I172" s="6">
        <f>100-SUM(Table2[[#This Row],[Kurds]:[Others3]])</f>
        <v>95</v>
      </c>
      <c r="J172" s="6"/>
      <c r="K172" s="6"/>
      <c r="L172" s="6"/>
      <c r="M172" s="6" t="s">
        <v>3850</v>
      </c>
      <c r="N172" s="6">
        <v>5</v>
      </c>
      <c r="O172" s="11"/>
      <c r="P172" s="11"/>
      <c r="Q172" s="11"/>
      <c r="R172" s="11"/>
      <c r="S172" s="11"/>
      <c r="T172" s="12">
        <f>Table2[[#This Row],[Turks]]*Table2[[#This Row],[District Pop.]]/100</f>
        <v>16127.2</v>
      </c>
      <c r="U172" s="12">
        <f>Table2[[#This Row],[Kurds]]*Table2[[#This Row],[District Pop.]]/100</f>
        <v>0</v>
      </c>
      <c r="V172" s="12">
        <f>Table2[[#This Row],[Zazas]]*Table2[[#This Row],[District Pop.]]</f>
        <v>0</v>
      </c>
      <c r="W172" s="6"/>
      <c r="X172" s="6"/>
      <c r="Y172" s="12" t="str">
        <f>Table2[[#This Row],[Others name]]</f>
        <v>Georgians</v>
      </c>
      <c r="Z172" s="12">
        <f>Table2[[#This Row],[Others]]*Table2[[#This Row],[District Pop.]]</f>
        <v>84880</v>
      </c>
    </row>
    <row r="173" spans="1:26" x14ac:dyDescent="0.3">
      <c r="A173" s="6">
        <v>86</v>
      </c>
      <c r="B173" s="6" t="s">
        <v>3603</v>
      </c>
      <c r="C173" s="6" t="s">
        <v>3048</v>
      </c>
      <c r="D173" s="10">
        <v>128378</v>
      </c>
      <c r="E173" s="6" t="s">
        <v>70</v>
      </c>
      <c r="F173" s="6" t="s">
        <v>90</v>
      </c>
      <c r="G173" s="6"/>
      <c r="H173" s="10">
        <f>SUM(I173:R173)</f>
        <v>100</v>
      </c>
      <c r="I173" s="6">
        <f>100-SUM(Table2[[#This Row],[Kurds]:[Others3]])</f>
        <v>85</v>
      </c>
      <c r="J173" s="6">
        <v>10</v>
      </c>
      <c r="K173" s="6"/>
      <c r="L173" s="6"/>
      <c r="M173" s="6" t="s">
        <v>3814</v>
      </c>
      <c r="N173" s="6">
        <v>5</v>
      </c>
      <c r="O173" s="11"/>
      <c r="P173" s="11"/>
      <c r="Q173" s="11"/>
      <c r="R173" s="11"/>
      <c r="S173" s="11"/>
      <c r="T173" s="12">
        <f>Table2[[#This Row],[Turks]]*Table2[[#This Row],[District Pop.]]/100</f>
        <v>109121.3</v>
      </c>
      <c r="U173" s="12">
        <f>Table2[[#This Row],[Kurds]]*Table2[[#This Row],[District Pop.]]/100</f>
        <v>12837.8</v>
      </c>
      <c r="V173" s="12">
        <f>Table2[[#This Row],[Zazas]]*Table2[[#This Row],[District Pop.]]</f>
        <v>0</v>
      </c>
      <c r="W173" s="14">
        <f>Table2[[#This Row],[Arabs]]*Table2[[#This Row],[District Pop.]]</f>
        <v>0</v>
      </c>
      <c r="X173" s="14" t="e">
        <f>#REF!*Table2[[#This Row],[District Pop.]]</f>
        <v>#REF!</v>
      </c>
      <c r="Y173" s="12" t="str">
        <f>Table2[[#This Row],[Others name]]</f>
        <v>Bosnian</v>
      </c>
      <c r="Z173" s="12">
        <f>Table2[[#This Row],[Others]]*Table2[[#This Row],[District Pop.]]</f>
        <v>641890</v>
      </c>
    </row>
    <row r="174" spans="1:26" x14ac:dyDescent="0.3">
      <c r="A174" s="6">
        <v>177</v>
      </c>
      <c r="B174" s="6" t="s">
        <v>3620</v>
      </c>
      <c r="C174" s="6" t="s">
        <v>1180</v>
      </c>
      <c r="D174" s="10">
        <v>2099</v>
      </c>
      <c r="E174" s="6" t="s">
        <v>182</v>
      </c>
      <c r="F174" s="6" t="s">
        <v>185</v>
      </c>
      <c r="G174" s="6"/>
      <c r="H174" s="10">
        <f>SUM(I174:R174)</f>
        <v>100</v>
      </c>
      <c r="I174" s="6">
        <f>100-SUM(Table2[[#This Row],[Kurds]:[Others3]])</f>
        <v>95</v>
      </c>
      <c r="J174" s="6"/>
      <c r="K174" s="6"/>
      <c r="L174" s="6"/>
      <c r="M174" s="6" t="s">
        <v>3814</v>
      </c>
      <c r="N174" s="6">
        <v>5</v>
      </c>
      <c r="O174" s="11"/>
      <c r="P174" s="11"/>
      <c r="Q174" s="11"/>
      <c r="R174" s="11"/>
      <c r="S174" s="11"/>
      <c r="T174" s="12">
        <f>Table2[[#This Row],[Turks]]*Table2[[#This Row],[District Pop.]]/100</f>
        <v>1994.05</v>
      </c>
      <c r="U174" s="12">
        <f>Table2[[#This Row],[Kurds]]*Table2[[#This Row],[District Pop.]]/100</f>
        <v>0</v>
      </c>
      <c r="V174" s="12">
        <f>Table2[[#This Row],[Zazas]]*Table2[[#This Row],[District Pop.]]</f>
        <v>0</v>
      </c>
      <c r="W174" s="6"/>
      <c r="X174" s="6"/>
      <c r="Y174" s="12" t="str">
        <f>Table2[[#This Row],[Others name]]</f>
        <v>Bosnian</v>
      </c>
      <c r="Z174" s="12">
        <f>Table2[[#This Row],[Others]]*Table2[[#This Row],[District Pop.]]</f>
        <v>10495</v>
      </c>
    </row>
    <row r="175" spans="1:26" x14ac:dyDescent="0.3">
      <c r="A175" s="6">
        <v>865</v>
      </c>
      <c r="B175" s="6" t="s">
        <v>880</v>
      </c>
      <c r="C175" s="6" t="s">
        <v>2212</v>
      </c>
      <c r="D175" s="10">
        <v>21276</v>
      </c>
      <c r="E175" s="6" t="s">
        <v>876</v>
      </c>
      <c r="F175" s="6" t="s">
        <v>880</v>
      </c>
      <c r="G175" s="6"/>
      <c r="H175" s="10">
        <f>SUM(I175:R175)</f>
        <v>100</v>
      </c>
      <c r="I175" s="6">
        <f>100-SUM(Table2[[#This Row],[Kurds]:[Others3]])</f>
        <v>95</v>
      </c>
      <c r="J175" s="6"/>
      <c r="K175" s="6"/>
      <c r="L175" s="6"/>
      <c r="M175" s="6" t="s">
        <v>3814</v>
      </c>
      <c r="N175" s="6">
        <v>5</v>
      </c>
      <c r="O175" s="11"/>
      <c r="P175" s="11"/>
      <c r="Q175" s="11"/>
      <c r="R175" s="11"/>
      <c r="S175" s="11"/>
      <c r="T175" s="12">
        <f>Table2[[#This Row],[Turks]]*Table2[[#This Row],[District Pop.]]/100</f>
        <v>20212.2</v>
      </c>
      <c r="U175" s="12">
        <f>Table2[[#This Row],[Kurds]]*Table2[[#This Row],[District Pop.]]/100</f>
        <v>0</v>
      </c>
      <c r="V175" s="12">
        <f>Table2[[#This Row],[Zazas]]*Table2[[#This Row],[District Pop.]]</f>
        <v>0</v>
      </c>
      <c r="W175" s="6"/>
      <c r="X175" s="6"/>
      <c r="Y175" s="12" t="str">
        <f>Table2[[#This Row],[Others name]]</f>
        <v>Bosnian</v>
      </c>
      <c r="Z175" s="12">
        <f>Table2[[#This Row],[Others]]*Table2[[#This Row],[District Pop.]]</f>
        <v>106380</v>
      </c>
    </row>
    <row r="176" spans="1:26" x14ac:dyDescent="0.3">
      <c r="A176" s="6">
        <v>707</v>
      </c>
      <c r="B176" s="6" t="s">
        <v>718</v>
      </c>
      <c r="C176" s="6" t="s">
        <v>3481</v>
      </c>
      <c r="D176" s="10">
        <v>13621</v>
      </c>
      <c r="E176" s="6" t="s">
        <v>708</v>
      </c>
      <c r="F176" s="6" t="s">
        <v>718</v>
      </c>
      <c r="G176" s="6"/>
      <c r="H176" s="10">
        <f>SUM(I176:R176)</f>
        <v>100</v>
      </c>
      <c r="I176" s="6"/>
      <c r="J176" s="6">
        <f>100-Table2[[#This Row],[Turks]]-SUM(Table2[[#This Row],[Zazas]:[Others3]])</f>
        <v>50</v>
      </c>
      <c r="K176" s="6"/>
      <c r="L176" s="6">
        <v>45</v>
      </c>
      <c r="M176" s="6" t="s">
        <v>3841</v>
      </c>
      <c r="N176" s="6">
        <v>5</v>
      </c>
      <c r="O176" s="11"/>
      <c r="P176" s="11"/>
      <c r="Q176" s="11"/>
      <c r="R176" s="11"/>
      <c r="S176" s="11"/>
      <c r="T176" s="12">
        <f>Table2[[#This Row],[Turks]]*Table2[[#This Row],[District Pop.]]/100</f>
        <v>0</v>
      </c>
      <c r="U176" s="12">
        <f>Table2[[#This Row],[Kurds]]*Table2[[#This Row],[District Pop.]]/100</f>
        <v>6810.5</v>
      </c>
      <c r="V176" s="12">
        <f>Table2[[#This Row],[Zazas]]*Table2[[#This Row],[District Pop.]]</f>
        <v>0</v>
      </c>
      <c r="W176" s="6"/>
      <c r="X176" s="6"/>
      <c r="Y176" s="12" t="str">
        <f>Table2[[#This Row],[Others name]]</f>
        <v>Assyrians</v>
      </c>
      <c r="Z176" s="12">
        <f>Table2[[#This Row],[Others]]*Table2[[#This Row],[District Pop.]]</f>
        <v>68105</v>
      </c>
    </row>
    <row r="177" spans="1:26" x14ac:dyDescent="0.3">
      <c r="A177" s="6">
        <v>706</v>
      </c>
      <c r="B177" s="6" t="s">
        <v>717</v>
      </c>
      <c r="C177" s="6" t="s">
        <v>3184</v>
      </c>
      <c r="D177" s="10">
        <v>24821</v>
      </c>
      <c r="E177" s="6" t="s">
        <v>708</v>
      </c>
      <c r="F177" s="6" t="s">
        <v>717</v>
      </c>
      <c r="G177" s="6"/>
      <c r="H177" s="10">
        <f>SUM(I177:R177)</f>
        <v>100</v>
      </c>
      <c r="I177" s="6"/>
      <c r="J177" s="6">
        <f>100-Table2[[#This Row],[Turks]]-SUM(Table2[[#This Row],[Zazas]:[Others3]])</f>
        <v>70</v>
      </c>
      <c r="K177" s="6"/>
      <c r="L177" s="6">
        <v>25</v>
      </c>
      <c r="M177" s="6" t="s">
        <v>3841</v>
      </c>
      <c r="N177" s="6">
        <v>5</v>
      </c>
      <c r="O177" s="11"/>
      <c r="P177" s="11"/>
      <c r="Q177" s="11"/>
      <c r="R177" s="11"/>
      <c r="S177" s="11"/>
      <c r="T177" s="12">
        <f>Table2[[#This Row],[Turks]]*Table2[[#This Row],[District Pop.]]/100</f>
        <v>0</v>
      </c>
      <c r="U177" s="12">
        <f>Table2[[#This Row],[Kurds]]*Table2[[#This Row],[District Pop.]]/100</f>
        <v>17374.7</v>
      </c>
      <c r="V177" s="12">
        <f>Table2[[#This Row],[Zazas]]*Table2[[#This Row],[District Pop.]]</f>
        <v>0</v>
      </c>
      <c r="W177" s="6"/>
      <c r="X177" s="6"/>
      <c r="Y177" s="12" t="str">
        <f>Table2[[#This Row],[Others name]]</f>
        <v>Assyrians</v>
      </c>
      <c r="Z177" s="12">
        <f>Table2[[#This Row],[Others]]*Table2[[#This Row],[District Pop.]]</f>
        <v>124105</v>
      </c>
    </row>
    <row r="178" spans="1:26" x14ac:dyDescent="0.3">
      <c r="A178" s="6">
        <v>167</v>
      </c>
      <c r="B178" s="6" t="s">
        <v>175</v>
      </c>
      <c r="C178" s="6" t="s">
        <v>2221</v>
      </c>
      <c r="D178" s="10">
        <v>19106</v>
      </c>
      <c r="E178" s="6" t="s">
        <v>173</v>
      </c>
      <c r="F178" s="6" t="s">
        <v>175</v>
      </c>
      <c r="G178" s="6"/>
      <c r="H178" s="10">
        <f>SUM(I178:R178)</f>
        <v>100</v>
      </c>
      <c r="I178" s="6"/>
      <c r="J178" s="6">
        <f>100-Table2[[#This Row],[Turks]]-SUM(Table2[[#This Row],[Zazas]:[Others3]])</f>
        <v>75</v>
      </c>
      <c r="K178" s="6"/>
      <c r="L178" s="6">
        <v>20</v>
      </c>
      <c r="M178" s="6" t="s">
        <v>3841</v>
      </c>
      <c r="N178" s="6">
        <v>5</v>
      </c>
      <c r="O178" s="11"/>
      <c r="P178" s="11"/>
      <c r="Q178" s="11"/>
      <c r="R178" s="11"/>
      <c r="S178" s="11"/>
      <c r="T178" s="12">
        <f>Table2[[#This Row],[Turks]]*Table2[[#This Row],[District Pop.]]/100</f>
        <v>0</v>
      </c>
      <c r="U178" s="12">
        <f>Table2[[#This Row],[Kurds]]*Table2[[#This Row],[District Pop.]]/100</f>
        <v>14329.5</v>
      </c>
      <c r="V178" s="12">
        <f>Table2[[#This Row],[Zazas]]*Table2[[#This Row],[District Pop.]]</f>
        <v>0</v>
      </c>
      <c r="W178" s="6"/>
      <c r="X178" s="6"/>
      <c r="Y178" s="12" t="str">
        <f>Table2[[#This Row],[Others name]]</f>
        <v>Assyrians</v>
      </c>
      <c r="Z178" s="12">
        <f>Table2[[#This Row],[Others]]*Table2[[#This Row],[District Pop.]]</f>
        <v>95530</v>
      </c>
    </row>
    <row r="179" spans="1:26" x14ac:dyDescent="0.3">
      <c r="A179" s="6">
        <v>699</v>
      </c>
      <c r="B179" s="6" t="s">
        <v>710</v>
      </c>
      <c r="C179" s="6" t="s">
        <v>1906</v>
      </c>
      <c r="D179" s="10">
        <v>27147</v>
      </c>
      <c r="E179" s="6" t="s">
        <v>708</v>
      </c>
      <c r="F179" s="6" t="s">
        <v>710</v>
      </c>
      <c r="G179" s="6"/>
      <c r="H179" s="10">
        <f>SUM(I179:R179)</f>
        <v>100</v>
      </c>
      <c r="I179" s="6"/>
      <c r="J179" s="6">
        <f>100-Table2[[#This Row],[Turks]]-SUM(Table2[[#This Row],[Zazas]:[Others3]])</f>
        <v>95</v>
      </c>
      <c r="K179" s="6"/>
      <c r="L179" s="6"/>
      <c r="M179" s="6" t="s">
        <v>3841</v>
      </c>
      <c r="N179" s="6">
        <v>5</v>
      </c>
      <c r="O179" s="11"/>
      <c r="P179" s="11"/>
      <c r="Q179" s="11"/>
      <c r="R179" s="11"/>
      <c r="S179" s="11"/>
      <c r="T179" s="12">
        <f>Table2[[#This Row],[Turks]]*Table2[[#This Row],[District Pop.]]/100</f>
        <v>0</v>
      </c>
      <c r="U179" s="12">
        <f>Table2[[#This Row],[Kurds]]*Table2[[#This Row],[District Pop.]]/100</f>
        <v>25789.65</v>
      </c>
      <c r="V179" s="12">
        <f>Table2[[#This Row],[Zazas]]*Table2[[#This Row],[District Pop.]]</f>
        <v>0</v>
      </c>
      <c r="W179" s="6"/>
      <c r="X179" s="6"/>
      <c r="Y179" s="12" t="str">
        <f>Table2[[#This Row],[Others name]]</f>
        <v>Assyrians</v>
      </c>
      <c r="Z179" s="12">
        <f>Table2[[#This Row],[Others]]*Table2[[#This Row],[District Pop.]]</f>
        <v>135735</v>
      </c>
    </row>
    <row r="180" spans="1:26" x14ac:dyDescent="0.3">
      <c r="A180" s="6">
        <v>124</v>
      </c>
      <c r="B180" s="6" t="s">
        <v>129</v>
      </c>
      <c r="C180" s="6" t="s">
        <v>3545</v>
      </c>
      <c r="D180" s="10">
        <v>18854</v>
      </c>
      <c r="E180" s="6" t="s">
        <v>121</v>
      </c>
      <c r="F180" s="6" t="s">
        <v>129</v>
      </c>
      <c r="G180" s="6"/>
      <c r="H180" s="10">
        <f>SUM(I180:R180)</f>
        <v>100</v>
      </c>
      <c r="I180" s="6">
        <f>100-SUM(Table2[[#This Row],[Kurds]:[Others3]])</f>
        <v>90</v>
      </c>
      <c r="J180" s="6"/>
      <c r="K180" s="6"/>
      <c r="L180" s="6"/>
      <c r="M180" s="6" t="s">
        <v>3844</v>
      </c>
      <c r="N180" s="6">
        <v>5</v>
      </c>
      <c r="O180" s="11" t="s">
        <v>3811</v>
      </c>
      <c r="P180" s="11">
        <v>5</v>
      </c>
      <c r="Q180" s="11"/>
      <c r="R180" s="11"/>
      <c r="S180" s="11"/>
      <c r="T180" s="12">
        <f>Table2[[#This Row],[Turks]]*Table2[[#This Row],[District Pop.]]/100</f>
        <v>16968.599999999999</v>
      </c>
      <c r="U180" s="12">
        <f>Table2[[#This Row],[Kurds]]*Table2[[#This Row],[District Pop.]]/100</f>
        <v>0</v>
      </c>
      <c r="V180" s="12">
        <f>Table2[[#This Row],[Zazas]]*Table2[[#This Row],[District Pop.]]</f>
        <v>0</v>
      </c>
      <c r="W180" s="14">
        <f>Table2[[#This Row],[Arabs]]*Table2[[#This Row],[District Pop.]]</f>
        <v>0</v>
      </c>
      <c r="X180" s="14" t="e">
        <f>#REF!*Table2[[#This Row],[District Pop.]]</f>
        <v>#REF!</v>
      </c>
      <c r="Y180" s="12" t="str">
        <f>Table2[[#This Row],[Others name]]</f>
        <v>Armenians</v>
      </c>
      <c r="Z180" s="12">
        <f>Table2[[#This Row],[Others]]*Table2[[#This Row],[District Pop.]]</f>
        <v>94270</v>
      </c>
    </row>
    <row r="181" spans="1:26" x14ac:dyDescent="0.3">
      <c r="A181" s="6">
        <v>351</v>
      </c>
      <c r="B181" s="6" t="s">
        <v>3654</v>
      </c>
      <c r="C181" s="6" t="s">
        <v>1210</v>
      </c>
      <c r="D181" s="10">
        <v>14607</v>
      </c>
      <c r="E181" s="6" t="s">
        <v>351</v>
      </c>
      <c r="F181" s="6" t="s">
        <v>357</v>
      </c>
      <c r="G181" s="6"/>
      <c r="H181" s="10">
        <f>SUM(I181:R181)</f>
        <v>100</v>
      </c>
      <c r="I181" s="6">
        <f>100-SUM(Table2[[#This Row],[Kurds]:[Others3]])</f>
        <v>95</v>
      </c>
      <c r="J181" s="6"/>
      <c r="K181" s="6"/>
      <c r="L181" s="6"/>
      <c r="M181" s="6" t="s">
        <v>3844</v>
      </c>
      <c r="N181" s="6">
        <v>5</v>
      </c>
      <c r="O181" s="11"/>
      <c r="P181" s="11"/>
      <c r="Q181" s="11"/>
      <c r="R181" s="11"/>
      <c r="S181" s="11"/>
      <c r="T181" s="12">
        <f>Table2[[#This Row],[Turks]]*Table2[[#This Row],[District Pop.]]/100</f>
        <v>13876.65</v>
      </c>
      <c r="U181" s="12">
        <f>Table2[[#This Row],[Kurds]]*Table2[[#This Row],[District Pop.]]/100</f>
        <v>0</v>
      </c>
      <c r="V181" s="12">
        <f>Table2[[#This Row],[Zazas]]*Table2[[#This Row],[District Pop.]]</f>
        <v>0</v>
      </c>
      <c r="W181" s="6"/>
      <c r="X181" s="6"/>
      <c r="Y181" s="12" t="str">
        <f>Table2[[#This Row],[Others name]]</f>
        <v>Armenians</v>
      </c>
      <c r="Z181" s="12">
        <f>Table2[[#This Row],[Others]]*Table2[[#This Row],[District Pop.]]</f>
        <v>73035</v>
      </c>
    </row>
    <row r="182" spans="1:26" x14ac:dyDescent="0.3">
      <c r="A182" s="6">
        <v>363</v>
      </c>
      <c r="B182" s="6" t="s">
        <v>369</v>
      </c>
      <c r="C182" s="6" t="s">
        <v>3354</v>
      </c>
      <c r="D182" s="10">
        <v>15259</v>
      </c>
      <c r="E182" s="6" t="s">
        <v>351</v>
      </c>
      <c r="F182" s="6" t="s">
        <v>369</v>
      </c>
      <c r="G182" s="6"/>
      <c r="H182" s="10">
        <f>SUM(I182:R182)</f>
        <v>100</v>
      </c>
      <c r="I182" s="6">
        <f>100-SUM(Table2[[#This Row],[Kurds]:[Others3]])</f>
        <v>95</v>
      </c>
      <c r="J182" s="6"/>
      <c r="K182" s="6"/>
      <c r="L182" s="6"/>
      <c r="M182" s="6" t="s">
        <v>3844</v>
      </c>
      <c r="N182" s="6">
        <v>5</v>
      </c>
      <c r="O182" s="11"/>
      <c r="P182" s="11"/>
      <c r="Q182" s="11"/>
      <c r="R182" s="11"/>
      <c r="S182" s="11"/>
      <c r="T182" s="12">
        <f>Table2[[#This Row],[Turks]]*Table2[[#This Row],[District Pop.]]/100</f>
        <v>14496.05</v>
      </c>
      <c r="U182" s="12">
        <f>Table2[[#This Row],[Kurds]]*Table2[[#This Row],[District Pop.]]/100</f>
        <v>0</v>
      </c>
      <c r="V182" s="12">
        <f>Table2[[#This Row],[Zazas]]*Table2[[#This Row],[District Pop.]]</f>
        <v>0</v>
      </c>
      <c r="W182" s="6"/>
      <c r="X182" s="6"/>
      <c r="Y182" s="12" t="str">
        <f>Table2[[#This Row],[Others name]]</f>
        <v>Armenians</v>
      </c>
      <c r="Z182" s="12">
        <f>Table2[[#This Row],[Others]]*Table2[[#This Row],[District Pop.]]</f>
        <v>76295</v>
      </c>
    </row>
    <row r="183" spans="1:26" x14ac:dyDescent="0.3">
      <c r="A183" s="6">
        <v>800</v>
      </c>
      <c r="B183" s="6" t="s">
        <v>814</v>
      </c>
      <c r="C183" s="6" t="s">
        <v>2564</v>
      </c>
      <c r="D183" s="10">
        <v>70600</v>
      </c>
      <c r="E183" s="6" t="s">
        <v>805</v>
      </c>
      <c r="F183" s="6" t="s">
        <v>814</v>
      </c>
      <c r="G183" s="6"/>
      <c r="H183" s="10">
        <f>SUM(I183:R183)</f>
        <v>100</v>
      </c>
      <c r="I183" s="6">
        <f>100-SUM(Table2[[#This Row],[Kurds]:[Others3]])</f>
        <v>95</v>
      </c>
      <c r="J183" s="6"/>
      <c r="K183" s="6"/>
      <c r="L183" s="6"/>
      <c r="M183" s="6" t="s">
        <v>3844</v>
      </c>
      <c r="N183" s="6">
        <v>5</v>
      </c>
      <c r="O183" s="11"/>
      <c r="P183" s="11"/>
      <c r="Q183" s="11"/>
      <c r="R183" s="11"/>
      <c r="S183" s="11"/>
      <c r="T183" s="12">
        <f>Table2[[#This Row],[Turks]]*Table2[[#This Row],[District Pop.]]/100</f>
        <v>67070</v>
      </c>
      <c r="U183" s="12">
        <f>Table2[[#This Row],[Kurds]]*Table2[[#This Row],[District Pop.]]/100</f>
        <v>0</v>
      </c>
      <c r="V183" s="12">
        <f>Table2[[#This Row],[Zazas]]*Table2[[#This Row],[District Pop.]]</f>
        <v>0</v>
      </c>
      <c r="W183" s="6"/>
      <c r="X183" s="6"/>
      <c r="Y183" s="12" t="str">
        <f>Table2[[#This Row],[Others name]]</f>
        <v>Armenians</v>
      </c>
      <c r="Z183" s="12">
        <f>Table2[[#This Row],[Others]]*Table2[[#This Row],[District Pop.]]</f>
        <v>353000</v>
      </c>
    </row>
    <row r="184" spans="1:26" x14ac:dyDescent="0.3">
      <c r="A184" s="6">
        <v>808</v>
      </c>
      <c r="B184" s="6" t="s">
        <v>3763</v>
      </c>
      <c r="C184" s="6" t="s">
        <v>1236</v>
      </c>
      <c r="D184" s="10">
        <v>26989</v>
      </c>
      <c r="E184" s="6" t="s">
        <v>822</v>
      </c>
      <c r="F184" s="6" t="s">
        <v>823</v>
      </c>
      <c r="G184" s="6"/>
      <c r="H184" s="10">
        <f>SUM(I184:R184)</f>
        <v>100</v>
      </c>
      <c r="I184" s="6">
        <f>100-SUM(Table2[[#This Row],[Kurds]:[Others3]])</f>
        <v>90</v>
      </c>
      <c r="J184" s="6"/>
      <c r="K184" s="6"/>
      <c r="L184" s="6"/>
      <c r="M184" s="6" t="s">
        <v>3851</v>
      </c>
      <c r="N184" s="6">
        <v>5</v>
      </c>
      <c r="O184" s="11" t="s">
        <v>3801</v>
      </c>
      <c r="P184" s="11">
        <v>5</v>
      </c>
      <c r="Q184" s="11"/>
      <c r="R184" s="11"/>
      <c r="S184" s="11"/>
      <c r="T184" s="12">
        <f>Table2[[#This Row],[Turks]]*Table2[[#This Row],[District Pop.]]/100</f>
        <v>24290.1</v>
      </c>
      <c r="U184" s="12">
        <f>Table2[[#This Row],[Kurds]]*Table2[[#This Row],[District Pop.]]/100</f>
        <v>0</v>
      </c>
      <c r="V184" s="12">
        <f>Table2[[#This Row],[Zazas]]*Table2[[#This Row],[District Pop.]]</f>
        <v>0</v>
      </c>
      <c r="W184" s="6"/>
      <c r="X184" s="6"/>
      <c r="Y184" s="12" t="str">
        <f>Table2[[#This Row],[Others name]]</f>
        <v>Albanians</v>
      </c>
      <c r="Z184" s="12">
        <f>Table2[[#This Row],[Others]]*Table2[[#This Row],[District Pop.]]</f>
        <v>134945</v>
      </c>
    </row>
    <row r="185" spans="1:26" x14ac:dyDescent="0.3">
      <c r="A185" s="6">
        <v>465</v>
      </c>
      <c r="B185" s="6" t="s">
        <v>473</v>
      </c>
      <c r="C185" s="6" t="s">
        <v>2135</v>
      </c>
      <c r="D185" s="10">
        <v>983571</v>
      </c>
      <c r="E185" s="6" t="s">
        <v>455</v>
      </c>
      <c r="F185" s="6" t="s">
        <v>473</v>
      </c>
      <c r="G185" s="6"/>
      <c r="H185" s="10">
        <f>SUM(I185:R185)</f>
        <v>100</v>
      </c>
      <c r="I185" s="6">
        <f>100-SUM(Table2[[#This Row],[Kurds]:[Others3]])</f>
        <v>50</v>
      </c>
      <c r="J185" s="6">
        <v>40</v>
      </c>
      <c r="K185" s="6">
        <v>2</v>
      </c>
      <c r="L185" s="6">
        <v>5</v>
      </c>
      <c r="M185" s="6"/>
      <c r="N185" s="6">
        <v>3</v>
      </c>
      <c r="O185" s="11"/>
      <c r="P185" s="11"/>
      <c r="Q185" s="11"/>
      <c r="R185" s="11"/>
      <c r="S185" s="11"/>
      <c r="T185" s="12">
        <f>Table2[[#This Row],[Turks]]*Table2[[#This Row],[District Pop.]]/100</f>
        <v>491785.5</v>
      </c>
      <c r="U185" s="12">
        <f>Table2[[#This Row],[Kurds]]*Table2[[#This Row],[District Pop.]]/100</f>
        <v>393428.4</v>
      </c>
      <c r="V185" s="12">
        <f>Table2[[#This Row],[Zazas]]*Table2[[#This Row],[District Pop.]]</f>
        <v>1967142</v>
      </c>
      <c r="W185" s="14">
        <f>Table2[[#This Row],[Arabs]]*Table2[[#This Row],[District Pop.]]/100</f>
        <v>49178.55</v>
      </c>
      <c r="X185" s="6"/>
      <c r="Y185" s="12">
        <f>Table2[[#This Row],[Others name]]</f>
        <v>0</v>
      </c>
      <c r="Z185" s="12">
        <f>Table2[[#This Row],[Others]]*Table2[[#This Row],[District Pop.]]</f>
        <v>2950713</v>
      </c>
    </row>
    <row r="186" spans="1:26" x14ac:dyDescent="0.3">
      <c r="A186" s="6">
        <v>473</v>
      </c>
      <c r="B186" s="6" t="s">
        <v>481</v>
      </c>
      <c r="C186" s="6" t="s">
        <v>2671</v>
      </c>
      <c r="D186" s="10">
        <v>808957</v>
      </c>
      <c r="E186" s="6" t="s">
        <v>455</v>
      </c>
      <c r="F186" s="6" t="s">
        <v>481</v>
      </c>
      <c r="G186" s="6"/>
      <c r="H186" s="10">
        <f>SUM(I186:R186)</f>
        <v>100</v>
      </c>
      <c r="I186" s="6">
        <f>100-SUM(Table2[[#This Row],[Kurds]:[Others3]])</f>
        <v>60</v>
      </c>
      <c r="J186" s="6">
        <v>30</v>
      </c>
      <c r="K186" s="6">
        <v>2</v>
      </c>
      <c r="L186" s="6">
        <v>5</v>
      </c>
      <c r="M186" s="6"/>
      <c r="N186" s="6">
        <v>3</v>
      </c>
      <c r="O186" s="11"/>
      <c r="P186" s="11"/>
      <c r="Q186" s="11"/>
      <c r="R186" s="11"/>
      <c r="S186" s="11"/>
      <c r="T186" s="12">
        <f>Table2[[#This Row],[Turks]]*Table2[[#This Row],[District Pop.]]/100</f>
        <v>485374.2</v>
      </c>
      <c r="U186" s="12">
        <f>Table2[[#This Row],[Kurds]]*Table2[[#This Row],[District Pop.]]/100</f>
        <v>242687.1</v>
      </c>
      <c r="V186" s="12">
        <f>Table2[[#This Row],[Zazas]]*Table2[[#This Row],[District Pop.]]</f>
        <v>1617914</v>
      </c>
      <c r="W186" s="14">
        <f>Table2[[#This Row],[Arabs]]*Table2[[#This Row],[District Pop.]]/100</f>
        <v>40447.85</v>
      </c>
      <c r="X186" s="6"/>
      <c r="Y186" s="12">
        <f>Table2[[#This Row],[Others name]]</f>
        <v>0</v>
      </c>
      <c r="Z186" s="12">
        <f>Table2[[#This Row],[Others]]*Table2[[#This Row],[District Pop.]]</f>
        <v>2426871</v>
      </c>
    </row>
    <row r="187" spans="1:26" x14ac:dyDescent="0.3">
      <c r="A187" s="6">
        <v>482</v>
      </c>
      <c r="B187" s="6" t="s">
        <v>490</v>
      </c>
      <c r="C187" s="6" t="s">
        <v>3270</v>
      </c>
      <c r="D187" s="10">
        <v>542531</v>
      </c>
      <c r="E187" s="6" t="s">
        <v>455</v>
      </c>
      <c r="F187" s="6" t="s">
        <v>490</v>
      </c>
      <c r="G187" s="6"/>
      <c r="H187" s="10">
        <f>SUM(I187:R187)</f>
        <v>100</v>
      </c>
      <c r="I187" s="6">
        <f>100-SUM(Table2[[#This Row],[Kurds]:[Others3]])</f>
        <v>60</v>
      </c>
      <c r="J187" s="6">
        <v>30</v>
      </c>
      <c r="K187" s="6">
        <v>2</v>
      </c>
      <c r="L187" s="6">
        <v>5</v>
      </c>
      <c r="M187" s="6"/>
      <c r="N187" s="6">
        <v>3</v>
      </c>
      <c r="O187" s="11"/>
      <c r="P187" s="11"/>
      <c r="Q187" s="11"/>
      <c r="R187" s="11"/>
      <c r="S187" s="11"/>
      <c r="T187" s="12">
        <f>Table2[[#This Row],[Turks]]*Table2[[#This Row],[District Pop.]]/100</f>
        <v>325518.59999999998</v>
      </c>
      <c r="U187" s="12">
        <f>Table2[[#This Row],[Kurds]]*Table2[[#This Row],[District Pop.]]/100</f>
        <v>162759.29999999999</v>
      </c>
      <c r="V187" s="12">
        <f>Table2[[#This Row],[Zazas]]*Table2[[#This Row],[District Pop.]]</f>
        <v>1085062</v>
      </c>
      <c r="W187" s="14">
        <f>Table2[[#This Row],[Arabs]]*Table2[[#This Row],[District Pop.]]/100</f>
        <v>27126.55</v>
      </c>
      <c r="X187" s="6"/>
      <c r="Y187" s="12">
        <f>Table2[[#This Row],[Others name]]</f>
        <v>0</v>
      </c>
      <c r="Z187" s="12">
        <f>Table2[[#This Row],[Others]]*Table2[[#This Row],[District Pop.]]</f>
        <v>1627593</v>
      </c>
    </row>
    <row r="188" spans="1:26" x14ac:dyDescent="0.3">
      <c r="A188" s="6">
        <v>467</v>
      </c>
      <c r="B188" s="6" t="s">
        <v>475</v>
      </c>
      <c r="C188" s="6" t="s">
        <v>2167</v>
      </c>
      <c r="D188" s="10">
        <v>368227</v>
      </c>
      <c r="E188" s="6" t="s">
        <v>455</v>
      </c>
      <c r="F188" s="6" t="s">
        <v>475</v>
      </c>
      <c r="G188" s="6"/>
      <c r="H188" s="10">
        <f>SUM(I188:R188)</f>
        <v>100</v>
      </c>
      <c r="I188" s="6">
        <f>100-SUM(Table2[[#This Row],[Kurds]:[Others3]])</f>
        <v>65</v>
      </c>
      <c r="J188" s="6">
        <v>25</v>
      </c>
      <c r="K188" s="6">
        <v>2</v>
      </c>
      <c r="L188" s="6">
        <v>5</v>
      </c>
      <c r="M188" s="13"/>
      <c r="N188" s="6">
        <v>3</v>
      </c>
      <c r="O188" s="11"/>
      <c r="P188" s="11"/>
      <c r="Q188" s="11"/>
      <c r="R188" s="11"/>
      <c r="S188" s="11"/>
      <c r="T188" s="12">
        <f>Table2[[#This Row],[Turks]]*Table2[[#This Row],[District Pop.]]/100</f>
        <v>239347.55</v>
      </c>
      <c r="U188" s="12">
        <f>Table2[[#This Row],[Kurds]]*Table2[[#This Row],[District Pop.]]/100</f>
        <v>92056.75</v>
      </c>
      <c r="V188" s="12">
        <f>Table2[[#This Row],[Zazas]]*Table2[[#This Row],[District Pop.]]</f>
        <v>736454</v>
      </c>
      <c r="W188" s="14">
        <f>Table2[[#This Row],[Arabs]]*Table2[[#This Row],[District Pop.]]/100</f>
        <v>18411.349999999999</v>
      </c>
      <c r="X188" s="6"/>
      <c r="Y188" s="12">
        <f>Table2[[#This Row],[Others name]]</f>
        <v>0</v>
      </c>
      <c r="Z188" s="12">
        <f>Table2[[#This Row],[Others]]*Table2[[#This Row],[District Pop.]]</f>
        <v>1104681</v>
      </c>
    </row>
    <row r="189" spans="1:26" x14ac:dyDescent="0.3">
      <c r="A189" s="6">
        <v>451</v>
      </c>
      <c r="B189" s="6" t="s">
        <v>3673</v>
      </c>
      <c r="C189" s="6" t="s">
        <v>1558</v>
      </c>
      <c r="D189" s="10">
        <v>452132</v>
      </c>
      <c r="E189" s="6" t="s">
        <v>455</v>
      </c>
      <c r="F189" s="6" t="s">
        <v>459</v>
      </c>
      <c r="G189" s="6"/>
      <c r="H189" s="10">
        <f>SUM(I189:R189)</f>
        <v>100</v>
      </c>
      <c r="I189" s="6">
        <f>100-SUM(Table2[[#This Row],[Kurds]:[Others3]])</f>
        <v>71</v>
      </c>
      <c r="J189" s="6">
        <v>20</v>
      </c>
      <c r="K189" s="6">
        <v>1</v>
      </c>
      <c r="L189" s="6">
        <v>5</v>
      </c>
      <c r="M189" s="6"/>
      <c r="N189" s="6">
        <v>3</v>
      </c>
      <c r="O189" s="11"/>
      <c r="P189" s="11"/>
      <c r="Q189" s="11"/>
      <c r="R189" s="11"/>
      <c r="S189" s="11"/>
      <c r="T189" s="12">
        <f>Table2[[#This Row],[Turks]]*Table2[[#This Row],[District Pop.]]/100</f>
        <v>321013.71999999997</v>
      </c>
      <c r="U189" s="12">
        <f>Table2[[#This Row],[Kurds]]*Table2[[#This Row],[District Pop.]]/100</f>
        <v>90426.4</v>
      </c>
      <c r="V189" s="12">
        <f>Table2[[#This Row],[Zazas]]*Table2[[#This Row],[District Pop.]]</f>
        <v>452132</v>
      </c>
      <c r="W189" s="14">
        <f>Table2[[#This Row],[Arabs]]*Table2[[#This Row],[District Pop.]]/100</f>
        <v>22606.6</v>
      </c>
      <c r="X189" s="6"/>
      <c r="Y189" s="12">
        <f>Table2[[#This Row],[Others name]]</f>
        <v>0</v>
      </c>
      <c r="Z189" s="12">
        <f>Table2[[#This Row],[Others]]*Table2[[#This Row],[District Pop.]]</f>
        <v>1356396</v>
      </c>
    </row>
    <row r="190" spans="1:26" x14ac:dyDescent="0.3">
      <c r="A190" s="6">
        <v>452</v>
      </c>
      <c r="B190" s="6" t="s">
        <v>3674</v>
      </c>
      <c r="C190" s="6" t="s">
        <v>1642</v>
      </c>
      <c r="D190" s="10">
        <v>740069</v>
      </c>
      <c r="E190" s="6" t="s">
        <v>455</v>
      </c>
      <c r="F190" s="6" t="s">
        <v>460</v>
      </c>
      <c r="G190" s="6"/>
      <c r="H190" s="10">
        <f>SUM(I190:R190)</f>
        <v>100</v>
      </c>
      <c r="I190" s="6">
        <f>100-SUM(Table2[[#This Row],[Kurds]:[Others3]])</f>
        <v>76</v>
      </c>
      <c r="J190" s="6">
        <v>15</v>
      </c>
      <c r="K190" s="6">
        <v>1</v>
      </c>
      <c r="L190" s="6">
        <v>5</v>
      </c>
      <c r="M190" s="6"/>
      <c r="N190" s="6">
        <v>3</v>
      </c>
      <c r="O190" s="11"/>
      <c r="P190" s="11"/>
      <c r="Q190" s="11"/>
      <c r="R190" s="11"/>
      <c r="S190" s="11"/>
      <c r="T190" s="12">
        <f>Table2[[#This Row],[Turks]]*Table2[[#This Row],[District Pop.]]/100</f>
        <v>562452.43999999994</v>
      </c>
      <c r="U190" s="12">
        <f>Table2[[#This Row],[Kurds]]*Table2[[#This Row],[District Pop.]]/100</f>
        <v>111010.35</v>
      </c>
      <c r="V190" s="12">
        <f>Table2[[#This Row],[Zazas]]*Table2[[#This Row],[District Pop.]]</f>
        <v>740069</v>
      </c>
      <c r="W190" s="14">
        <f>Table2[[#This Row],[Arabs]]*Table2[[#This Row],[District Pop.]]/100</f>
        <v>37003.449999999997</v>
      </c>
      <c r="X190" s="6"/>
      <c r="Y190" s="12">
        <f>Table2[[#This Row],[Others name]]</f>
        <v>0</v>
      </c>
      <c r="Z190" s="12">
        <f>Table2[[#This Row],[Others]]*Table2[[#This Row],[District Pop.]]</f>
        <v>2220207</v>
      </c>
    </row>
    <row r="191" spans="1:26" x14ac:dyDescent="0.3">
      <c r="A191" s="6">
        <v>455</v>
      </c>
      <c r="B191" s="6" t="s">
        <v>463</v>
      </c>
      <c r="C191" s="6" t="s">
        <v>1639</v>
      </c>
      <c r="D191" s="10">
        <v>514900</v>
      </c>
      <c r="E191" s="6" t="s">
        <v>455</v>
      </c>
      <c r="F191" s="6" t="s">
        <v>463</v>
      </c>
      <c r="G191" s="6"/>
      <c r="H191" s="10">
        <f>SUM(I191:R191)</f>
        <v>100</v>
      </c>
      <c r="I191" s="6">
        <f>100-SUM(Table2[[#This Row],[Kurds]:[Others3]])</f>
        <v>76</v>
      </c>
      <c r="J191" s="6">
        <v>15</v>
      </c>
      <c r="K191" s="6">
        <v>1</v>
      </c>
      <c r="L191" s="6">
        <v>5</v>
      </c>
      <c r="M191" s="6"/>
      <c r="N191" s="6">
        <v>3</v>
      </c>
      <c r="O191" s="11"/>
      <c r="P191" s="11"/>
      <c r="Q191" s="11"/>
      <c r="R191" s="11"/>
      <c r="S191" s="11"/>
      <c r="T191" s="12">
        <f>Table2[[#This Row],[Turks]]*Table2[[#This Row],[District Pop.]]/100</f>
        <v>391324</v>
      </c>
      <c r="U191" s="12">
        <f>Table2[[#This Row],[Kurds]]*Table2[[#This Row],[District Pop.]]/100</f>
        <v>77235</v>
      </c>
      <c r="V191" s="12">
        <f>Table2[[#This Row],[Zazas]]*Table2[[#This Row],[District Pop.]]</f>
        <v>514900</v>
      </c>
      <c r="W191" s="14">
        <f>Table2[[#This Row],[Arabs]]*Table2[[#This Row],[District Pop.]]/100</f>
        <v>25745</v>
      </c>
      <c r="X191" s="6"/>
      <c r="Y191" s="12">
        <f>Table2[[#This Row],[Others name]]</f>
        <v>0</v>
      </c>
      <c r="Z191" s="12">
        <f>Table2[[#This Row],[Others]]*Table2[[#This Row],[District Pop.]]</f>
        <v>1544700</v>
      </c>
    </row>
    <row r="192" spans="1:26" x14ac:dyDescent="0.3">
      <c r="A192" s="6">
        <v>464</v>
      </c>
      <c r="B192" s="6" t="s">
        <v>472</v>
      </c>
      <c r="C192" s="6" t="s">
        <v>2133</v>
      </c>
      <c r="D192" s="10">
        <v>445421</v>
      </c>
      <c r="E192" s="6" t="s">
        <v>455</v>
      </c>
      <c r="F192" s="6" t="s">
        <v>472</v>
      </c>
      <c r="G192" s="6"/>
      <c r="H192" s="10">
        <f>SUM(I192:R192)</f>
        <v>100</v>
      </c>
      <c r="I192" s="6">
        <f>100-SUM(Table2[[#This Row],[Kurds]:[Others3]])</f>
        <v>76</v>
      </c>
      <c r="J192" s="6">
        <v>15</v>
      </c>
      <c r="K192" s="6">
        <v>1</v>
      </c>
      <c r="L192" s="6">
        <v>5</v>
      </c>
      <c r="M192" s="6"/>
      <c r="N192" s="6">
        <v>3</v>
      </c>
      <c r="O192" s="11"/>
      <c r="P192" s="11"/>
      <c r="Q192" s="11"/>
      <c r="R192" s="11"/>
      <c r="S192" s="11"/>
      <c r="T192" s="12">
        <f>Table2[[#This Row],[Turks]]*Table2[[#This Row],[District Pop.]]/100</f>
        <v>338519.96</v>
      </c>
      <c r="U192" s="12">
        <f>Table2[[#This Row],[Kurds]]*Table2[[#This Row],[District Pop.]]/100</f>
        <v>66813.149999999994</v>
      </c>
      <c r="V192" s="12">
        <f>Table2[[#This Row],[Zazas]]*Table2[[#This Row],[District Pop.]]</f>
        <v>445421</v>
      </c>
      <c r="W192" s="14">
        <f>Table2[[#This Row],[Arabs]]*Table2[[#This Row],[District Pop.]]/100</f>
        <v>22271.05</v>
      </c>
      <c r="X192" s="6"/>
      <c r="Y192" s="12">
        <f>Table2[[#This Row],[Others name]]</f>
        <v>0</v>
      </c>
      <c r="Z192" s="12">
        <f>Table2[[#This Row],[Others]]*Table2[[#This Row],[District Pop.]]</f>
        <v>1336263</v>
      </c>
    </row>
    <row r="193" spans="1:26" x14ac:dyDescent="0.3">
      <c r="A193" s="6">
        <v>480</v>
      </c>
      <c r="B193" s="6" t="s">
        <v>488</v>
      </c>
      <c r="C193" s="6" t="s">
        <v>1002</v>
      </c>
      <c r="D193" s="10">
        <v>276528</v>
      </c>
      <c r="E193" s="6" t="s">
        <v>455</v>
      </c>
      <c r="F193" s="6" t="s">
        <v>488</v>
      </c>
      <c r="G193" s="6"/>
      <c r="H193" s="10">
        <f>SUM(I193:R193)</f>
        <v>100</v>
      </c>
      <c r="I193" s="6">
        <f>100-SUM(Table2[[#This Row],[Kurds]:[Others3]])</f>
        <v>76</v>
      </c>
      <c r="J193" s="6">
        <v>15</v>
      </c>
      <c r="K193" s="6">
        <v>1</v>
      </c>
      <c r="L193" s="6">
        <v>5</v>
      </c>
      <c r="M193" s="6"/>
      <c r="N193" s="6">
        <v>3</v>
      </c>
      <c r="O193" s="11"/>
      <c r="P193" s="11"/>
      <c r="Q193" s="11"/>
      <c r="R193" s="11"/>
      <c r="S193" s="11"/>
      <c r="T193" s="12">
        <f>Table2[[#This Row],[Turks]]*Table2[[#This Row],[District Pop.]]/100</f>
        <v>210161.28</v>
      </c>
      <c r="U193" s="12">
        <f>Table2[[#This Row],[Kurds]]*Table2[[#This Row],[District Pop.]]/100</f>
        <v>41479.199999999997</v>
      </c>
      <c r="V193" s="12">
        <f>Table2[[#This Row],[Zazas]]*Table2[[#This Row],[District Pop.]]</f>
        <v>276528</v>
      </c>
      <c r="W193" s="14">
        <f>Table2[[#This Row],[Arabs]]*Table2[[#This Row],[District Pop.]]/100</f>
        <v>13826.4</v>
      </c>
      <c r="X193" s="6"/>
      <c r="Y193" s="12">
        <f>Table2[[#This Row],[Others name]]</f>
        <v>0</v>
      </c>
      <c r="Z193" s="12">
        <f>Table2[[#This Row],[Others]]*Table2[[#This Row],[District Pop.]]</f>
        <v>829584</v>
      </c>
    </row>
    <row r="194" spans="1:26" x14ac:dyDescent="0.3">
      <c r="A194" s="6">
        <v>486</v>
      </c>
      <c r="B194" s="6" t="s">
        <v>494</v>
      </c>
      <c r="C194" s="6" t="s">
        <v>3556</v>
      </c>
      <c r="D194" s="10">
        <v>292616</v>
      </c>
      <c r="E194" s="6" t="s">
        <v>455</v>
      </c>
      <c r="F194" s="6" t="s">
        <v>494</v>
      </c>
      <c r="G194" s="6"/>
      <c r="H194" s="10">
        <f>SUM(I194:R194)</f>
        <v>100</v>
      </c>
      <c r="I194" s="6">
        <f>100-SUM(Table2[[#This Row],[Kurds]:[Others3]])</f>
        <v>76</v>
      </c>
      <c r="J194" s="6">
        <v>15</v>
      </c>
      <c r="K194" s="6">
        <v>1</v>
      </c>
      <c r="L194" s="6">
        <v>5</v>
      </c>
      <c r="M194" s="6"/>
      <c r="N194" s="6">
        <v>3</v>
      </c>
      <c r="O194" s="11"/>
      <c r="P194" s="11"/>
      <c r="Q194" s="11"/>
      <c r="R194" s="11"/>
      <c r="S194" s="11"/>
      <c r="T194" s="12">
        <f>Table2[[#This Row],[Turks]]*Table2[[#This Row],[District Pop.]]/100</f>
        <v>222388.16</v>
      </c>
      <c r="U194" s="12">
        <f>Table2[[#This Row],[Kurds]]*Table2[[#This Row],[District Pop.]]/100</f>
        <v>43892.4</v>
      </c>
      <c r="V194" s="12">
        <f>Table2[[#This Row],[Zazas]]*Table2[[#This Row],[District Pop.]]</f>
        <v>292616</v>
      </c>
      <c r="W194" s="14">
        <f>Table2[[#This Row],[Arabs]]*Table2[[#This Row],[District Pop.]]/100</f>
        <v>14630.8</v>
      </c>
      <c r="X194" s="6"/>
      <c r="Y194" s="12">
        <f>Table2[[#This Row],[Others name]]</f>
        <v>0</v>
      </c>
      <c r="Z194" s="12">
        <f>Table2[[#This Row],[Others]]*Table2[[#This Row],[District Pop.]]</f>
        <v>877848</v>
      </c>
    </row>
    <row r="195" spans="1:26" x14ac:dyDescent="0.3">
      <c r="A195" s="6">
        <v>449</v>
      </c>
      <c r="B195" s="6" t="s">
        <v>457</v>
      </c>
      <c r="C195" s="6" t="s">
        <v>1511</v>
      </c>
      <c r="D195" s="10">
        <v>326452</v>
      </c>
      <c r="E195" s="6" t="s">
        <v>455</v>
      </c>
      <c r="F195" s="6" t="s">
        <v>457</v>
      </c>
      <c r="G195" s="6" t="s">
        <v>3856</v>
      </c>
      <c r="H195" s="10">
        <f>SUM(I195:R195)</f>
        <v>100</v>
      </c>
      <c r="I195" s="6">
        <f>100-SUM(Table2[[#This Row],[Kurds]:[Others3]])</f>
        <v>81</v>
      </c>
      <c r="J195" s="6">
        <v>10</v>
      </c>
      <c r="K195" s="6">
        <v>1</v>
      </c>
      <c r="L195" s="6">
        <v>5</v>
      </c>
      <c r="M195" s="6"/>
      <c r="N195" s="6">
        <v>3</v>
      </c>
      <c r="O195" s="11"/>
      <c r="P195" s="11"/>
      <c r="Q195" s="11"/>
      <c r="R195" s="11"/>
      <c r="S195" s="11"/>
      <c r="T195" s="12">
        <f>Table2[[#This Row],[Turks]]*Table2[[#This Row],[District Pop.]]/100</f>
        <v>264426.12</v>
      </c>
      <c r="U195" s="12">
        <f>Table2[[#This Row],[Kurds]]*Table2[[#This Row],[District Pop.]]/100</f>
        <v>32645.200000000001</v>
      </c>
      <c r="V195" s="12">
        <f>Table2[[#This Row],[Zazas]]*Table2[[#This Row],[District Pop.]]</f>
        <v>326452</v>
      </c>
      <c r="W195" s="14">
        <f>Table2[[#This Row],[Arabs]]*Table2[[#This Row],[District Pop.]]/100</f>
        <v>16322.6</v>
      </c>
      <c r="X195" s="6"/>
      <c r="Y195" s="12">
        <f>Table2[[#This Row],[Others name]]</f>
        <v>0</v>
      </c>
      <c r="Z195" s="12">
        <f>Table2[[#This Row],[Others]]*Table2[[#This Row],[District Pop.]]</f>
        <v>979356</v>
      </c>
    </row>
    <row r="196" spans="1:26" x14ac:dyDescent="0.3">
      <c r="A196" s="6">
        <v>481</v>
      </c>
      <c r="B196" s="6" t="s">
        <v>489</v>
      </c>
      <c r="C196" s="6" t="s">
        <v>3264</v>
      </c>
      <c r="D196" s="10">
        <v>358201</v>
      </c>
      <c r="E196" s="6" t="s">
        <v>455</v>
      </c>
      <c r="F196" s="6" t="s">
        <v>489</v>
      </c>
      <c r="G196" s="6"/>
      <c r="H196" s="10">
        <f>SUM(I196:R196)</f>
        <v>100</v>
      </c>
      <c r="I196" s="6">
        <f>100-SUM(Table2[[#This Row],[Kurds]:[Others3]])</f>
        <v>81</v>
      </c>
      <c r="J196" s="6">
        <v>10</v>
      </c>
      <c r="K196" s="6">
        <v>1</v>
      </c>
      <c r="L196" s="6">
        <v>5</v>
      </c>
      <c r="M196" s="6"/>
      <c r="N196" s="6">
        <v>3</v>
      </c>
      <c r="O196" s="11"/>
      <c r="P196" s="11"/>
      <c r="Q196" s="11"/>
      <c r="R196" s="11"/>
      <c r="S196" s="11"/>
      <c r="T196" s="12">
        <f>Table2[[#This Row],[Turks]]*Table2[[#This Row],[District Pop.]]/100</f>
        <v>290142.81</v>
      </c>
      <c r="U196" s="12">
        <f>Table2[[#This Row],[Kurds]]*Table2[[#This Row],[District Pop.]]/100</f>
        <v>35820.1</v>
      </c>
      <c r="V196" s="12">
        <f>Table2[[#This Row],[Zazas]]*Table2[[#This Row],[District Pop.]]</f>
        <v>358201</v>
      </c>
      <c r="W196" s="14">
        <f>Table2[[#This Row],[Arabs]]*Table2[[#This Row],[District Pop.]]/100</f>
        <v>17910.05</v>
      </c>
      <c r="X196" s="6"/>
      <c r="Y196" s="12">
        <f>Table2[[#This Row],[Others name]]</f>
        <v>0</v>
      </c>
      <c r="Z196" s="12">
        <f>Table2[[#This Row],[Others]]*Table2[[#This Row],[District Pop.]]</f>
        <v>1074603</v>
      </c>
    </row>
    <row r="197" spans="1:26" x14ac:dyDescent="0.3">
      <c r="A197" s="6">
        <v>460</v>
      </c>
      <c r="B197" s="6" t="s">
        <v>468</v>
      </c>
      <c r="C197" s="6" t="s">
        <v>1767</v>
      </c>
      <c r="D197" s="10">
        <v>225920</v>
      </c>
      <c r="E197" s="6" t="s">
        <v>455</v>
      </c>
      <c r="F197" s="6" t="s">
        <v>468</v>
      </c>
      <c r="G197" s="6"/>
      <c r="H197" s="10">
        <f>SUM(I197:R197)</f>
        <v>100</v>
      </c>
      <c r="I197" s="6">
        <f>100-SUM(Table2[[#This Row],[Kurds]:[Others3]])</f>
        <v>53</v>
      </c>
      <c r="J197" s="6">
        <v>40</v>
      </c>
      <c r="K197" s="6">
        <v>2</v>
      </c>
      <c r="L197" s="6">
        <v>2</v>
      </c>
      <c r="M197" s="6"/>
      <c r="N197" s="6">
        <v>3</v>
      </c>
      <c r="O197" s="11"/>
      <c r="P197" s="11"/>
      <c r="Q197" s="11"/>
      <c r="R197" s="11"/>
      <c r="S197" s="11"/>
      <c r="T197" s="12">
        <f>Table2[[#This Row],[Turks]]*Table2[[#This Row],[District Pop.]]/100</f>
        <v>119737.60000000001</v>
      </c>
      <c r="U197" s="12">
        <f>Table2[[#This Row],[Kurds]]*Table2[[#This Row],[District Pop.]]/100</f>
        <v>90368</v>
      </c>
      <c r="V197" s="12">
        <f>Table2[[#This Row],[Zazas]]*Table2[[#This Row],[District Pop.]]</f>
        <v>451840</v>
      </c>
      <c r="W197" s="14">
        <f>Table2[[#This Row],[Arabs]]*Table2[[#This Row],[District Pop.]]/100</f>
        <v>4518.3999999999996</v>
      </c>
      <c r="X197" s="6"/>
      <c r="Y197" s="12">
        <f>Table2[[#This Row],[Others name]]</f>
        <v>0</v>
      </c>
      <c r="Z197" s="12">
        <f>Table2[[#This Row],[Others]]*Table2[[#This Row],[District Pop.]]</f>
        <v>677760</v>
      </c>
    </row>
    <row r="198" spans="1:26" x14ac:dyDescent="0.3">
      <c r="A198" s="6">
        <v>466</v>
      </c>
      <c r="B198" s="6" t="s">
        <v>474</v>
      </c>
      <c r="C198" s="6" t="s">
        <v>2155</v>
      </c>
      <c r="D198" s="10">
        <v>422913</v>
      </c>
      <c r="E198" s="6" t="s">
        <v>455</v>
      </c>
      <c r="F198" s="6" t="s">
        <v>474</v>
      </c>
      <c r="G198" s="6"/>
      <c r="H198" s="10">
        <f>SUM(I198:R198)</f>
        <v>100</v>
      </c>
      <c r="I198" s="6">
        <f>100-SUM(Table2[[#This Row],[Kurds]:[Others3]])</f>
        <v>74</v>
      </c>
      <c r="J198" s="6">
        <v>20</v>
      </c>
      <c r="K198" s="6">
        <v>1</v>
      </c>
      <c r="L198" s="6">
        <v>2</v>
      </c>
      <c r="M198" s="6"/>
      <c r="N198" s="6">
        <v>3</v>
      </c>
      <c r="O198" s="11"/>
      <c r="P198" s="11"/>
      <c r="Q198" s="11"/>
      <c r="R198" s="11"/>
      <c r="S198" s="11"/>
      <c r="T198" s="12">
        <f>Table2[[#This Row],[Turks]]*Table2[[#This Row],[District Pop.]]/100</f>
        <v>312955.62</v>
      </c>
      <c r="U198" s="12">
        <f>Table2[[#This Row],[Kurds]]*Table2[[#This Row],[District Pop.]]/100</f>
        <v>84582.6</v>
      </c>
      <c r="V198" s="12">
        <f>Table2[[#This Row],[Zazas]]*Table2[[#This Row],[District Pop.]]</f>
        <v>422913</v>
      </c>
      <c r="W198" s="14">
        <f>Table2[[#This Row],[Arabs]]*Table2[[#This Row],[District Pop.]]/100</f>
        <v>8458.26</v>
      </c>
      <c r="X198" s="6"/>
      <c r="Y198" s="12">
        <f>Table2[[#This Row],[Others name]]</f>
        <v>0</v>
      </c>
      <c r="Z198" s="12">
        <f>Table2[[#This Row],[Others]]*Table2[[#This Row],[District Pop.]]</f>
        <v>1268739</v>
      </c>
    </row>
    <row r="199" spans="1:26" x14ac:dyDescent="0.3">
      <c r="A199" s="6">
        <v>485</v>
      </c>
      <c r="B199" s="6" t="s">
        <v>493</v>
      </c>
      <c r="C199" s="6" t="s">
        <v>3235</v>
      </c>
      <c r="D199" s="10">
        <v>524452</v>
      </c>
      <c r="E199" s="6" t="s">
        <v>455</v>
      </c>
      <c r="F199" s="6" t="s">
        <v>493</v>
      </c>
      <c r="G199" s="6"/>
      <c r="H199" s="10">
        <f>SUM(I199:R199)</f>
        <v>100</v>
      </c>
      <c r="I199" s="6">
        <f>100-SUM(Table2[[#This Row],[Kurds]:[Others3]])</f>
        <v>84</v>
      </c>
      <c r="J199" s="6">
        <v>10</v>
      </c>
      <c r="K199" s="6">
        <v>1</v>
      </c>
      <c r="L199" s="6">
        <v>2</v>
      </c>
      <c r="M199" s="6"/>
      <c r="N199" s="6">
        <v>3</v>
      </c>
      <c r="O199" s="11"/>
      <c r="P199" s="11"/>
      <c r="Q199" s="11"/>
      <c r="R199" s="11"/>
      <c r="S199" s="11"/>
      <c r="T199" s="12">
        <f>Table2[[#This Row],[Turks]]*Table2[[#This Row],[District Pop.]]/100</f>
        <v>440539.68</v>
      </c>
      <c r="U199" s="12">
        <f>Table2[[#This Row],[Kurds]]*Table2[[#This Row],[District Pop.]]/100</f>
        <v>52445.2</v>
      </c>
      <c r="V199" s="12">
        <f>Table2[[#This Row],[Zazas]]*Table2[[#This Row],[District Pop.]]</f>
        <v>524452</v>
      </c>
      <c r="W199" s="14">
        <f>Table2[[#This Row],[Arabs]]*Table2[[#This Row],[District Pop.]]/100</f>
        <v>10489.04</v>
      </c>
      <c r="X199" s="6"/>
      <c r="Y199" s="12">
        <f>Table2[[#This Row],[Others name]]</f>
        <v>0</v>
      </c>
      <c r="Z199" s="12">
        <f>Table2[[#This Row],[Others]]*Table2[[#This Row],[District Pop.]]</f>
        <v>1573356</v>
      </c>
    </row>
    <row r="200" spans="1:26" x14ac:dyDescent="0.3">
      <c r="A200" s="6">
        <v>468</v>
      </c>
      <c r="B200" s="6" t="s">
        <v>3676</v>
      </c>
      <c r="C200" s="6" t="s">
        <v>2188</v>
      </c>
      <c r="D200" s="10">
        <v>495998</v>
      </c>
      <c r="E200" s="6" t="s">
        <v>455</v>
      </c>
      <c r="F200" s="6" t="s">
        <v>476</v>
      </c>
      <c r="G200" s="6"/>
      <c r="H200" s="10">
        <f>SUM(I200:R200)</f>
        <v>100</v>
      </c>
      <c r="I200" s="6">
        <f>100-SUM(Table2[[#This Row],[Kurds]:[Others3]])</f>
        <v>64</v>
      </c>
      <c r="J200" s="6">
        <v>30</v>
      </c>
      <c r="K200" s="6">
        <v>2</v>
      </c>
      <c r="L200" s="6">
        <v>1</v>
      </c>
      <c r="M200" s="6"/>
      <c r="N200" s="6">
        <v>3</v>
      </c>
      <c r="O200" s="11"/>
      <c r="P200" s="11"/>
      <c r="Q200" s="11"/>
      <c r="R200" s="11"/>
      <c r="S200" s="11"/>
      <c r="T200" s="12">
        <f>Table2[[#This Row],[Turks]]*Table2[[#This Row],[District Pop.]]/100</f>
        <v>317438.71999999997</v>
      </c>
      <c r="U200" s="12">
        <f>Table2[[#This Row],[Kurds]]*Table2[[#This Row],[District Pop.]]/100</f>
        <v>148799.4</v>
      </c>
      <c r="V200" s="12">
        <f>Table2[[#This Row],[Zazas]]*Table2[[#This Row],[District Pop.]]</f>
        <v>991996</v>
      </c>
      <c r="W200" s="14">
        <f>Table2[[#This Row],[Arabs]]*Table2[[#This Row],[District Pop.]]/100</f>
        <v>4959.9799999999996</v>
      </c>
      <c r="X200" s="6"/>
      <c r="Y200" s="12">
        <f>Table2[[#This Row],[Others name]]</f>
        <v>0</v>
      </c>
      <c r="Z200" s="12">
        <f>Table2[[#This Row],[Others]]*Table2[[#This Row],[District Pop.]]</f>
        <v>1487994</v>
      </c>
    </row>
    <row r="201" spans="1:26" x14ac:dyDescent="0.3">
      <c r="A201" s="6">
        <v>453</v>
      </c>
      <c r="B201" s="6" t="s">
        <v>461</v>
      </c>
      <c r="C201" s="6" t="s">
        <v>1676</v>
      </c>
      <c r="D201" s="10">
        <v>594350</v>
      </c>
      <c r="E201" s="6" t="s">
        <v>455</v>
      </c>
      <c r="F201" s="6" t="s">
        <v>461</v>
      </c>
      <c r="G201" s="6"/>
      <c r="H201" s="10">
        <f>SUM(I201:R201)</f>
        <v>100</v>
      </c>
      <c r="I201" s="6">
        <f>100-SUM(Table2[[#This Row],[Kurds]:[Others3]])</f>
        <v>80</v>
      </c>
      <c r="J201" s="6">
        <v>15</v>
      </c>
      <c r="K201" s="6">
        <v>1</v>
      </c>
      <c r="L201" s="6">
        <v>1</v>
      </c>
      <c r="M201" s="6"/>
      <c r="N201" s="6">
        <v>3</v>
      </c>
      <c r="O201" s="11"/>
      <c r="P201" s="11"/>
      <c r="Q201" s="11"/>
      <c r="R201" s="11"/>
      <c r="S201" s="11"/>
      <c r="T201" s="12">
        <f>Table2[[#This Row],[Turks]]*Table2[[#This Row],[District Pop.]]/100</f>
        <v>475480</v>
      </c>
      <c r="U201" s="12">
        <f>Table2[[#This Row],[Kurds]]*Table2[[#This Row],[District Pop.]]/100</f>
        <v>89152.5</v>
      </c>
      <c r="V201" s="12">
        <f>Table2[[#This Row],[Zazas]]*Table2[[#This Row],[District Pop.]]</f>
        <v>594350</v>
      </c>
      <c r="W201" s="14">
        <f>Table2[[#This Row],[Arabs]]*Table2[[#This Row],[District Pop.]]/100</f>
        <v>5943.5</v>
      </c>
      <c r="X201" s="6"/>
      <c r="Y201" s="12">
        <f>Table2[[#This Row],[Others name]]</f>
        <v>0</v>
      </c>
      <c r="Z201" s="12">
        <f>Table2[[#This Row],[Others]]*Table2[[#This Row],[District Pop.]]</f>
        <v>1783050</v>
      </c>
    </row>
    <row r="202" spans="1:26" x14ac:dyDescent="0.3">
      <c r="A202" s="6">
        <v>454</v>
      </c>
      <c r="B202" s="6" t="s">
        <v>3675</v>
      </c>
      <c r="C202" s="6" t="s">
        <v>1682</v>
      </c>
      <c r="D202" s="10">
        <v>226685</v>
      </c>
      <c r="E202" s="6" t="s">
        <v>455</v>
      </c>
      <c r="F202" s="6" t="s">
        <v>462</v>
      </c>
      <c r="G202" s="6"/>
      <c r="H202" s="10">
        <f>SUM(I202:R202)</f>
        <v>100</v>
      </c>
      <c r="I202" s="6">
        <f>100-SUM(Table2[[#This Row],[Kurds]:[Others3]])</f>
        <v>80</v>
      </c>
      <c r="J202" s="6">
        <v>15</v>
      </c>
      <c r="K202" s="6">
        <v>1</v>
      </c>
      <c r="L202" s="6">
        <v>1</v>
      </c>
      <c r="M202" s="6"/>
      <c r="N202" s="6">
        <v>3</v>
      </c>
      <c r="O202" s="11"/>
      <c r="P202" s="11"/>
      <c r="Q202" s="11"/>
      <c r="R202" s="11"/>
      <c r="S202" s="11"/>
      <c r="T202" s="12">
        <f>Table2[[#This Row],[Turks]]*Table2[[#This Row],[District Pop.]]/100</f>
        <v>181348</v>
      </c>
      <c r="U202" s="12">
        <f>Table2[[#This Row],[Kurds]]*Table2[[#This Row],[District Pop.]]/100</f>
        <v>34002.75</v>
      </c>
      <c r="V202" s="12">
        <f>Table2[[#This Row],[Zazas]]*Table2[[#This Row],[District Pop.]]</f>
        <v>226685</v>
      </c>
      <c r="W202" s="14">
        <f>Table2[[#This Row],[Arabs]]*Table2[[#This Row],[District Pop.]]/100</f>
        <v>2266.85</v>
      </c>
      <c r="X202" s="6"/>
      <c r="Y202" s="12">
        <f>Table2[[#This Row],[Others name]]</f>
        <v>0</v>
      </c>
      <c r="Z202" s="12">
        <f>Table2[[#This Row],[Others]]*Table2[[#This Row],[District Pop.]]</f>
        <v>680055</v>
      </c>
    </row>
    <row r="203" spans="1:26" x14ac:dyDescent="0.3">
      <c r="A203" s="6">
        <v>456</v>
      </c>
      <c r="B203" s="6" t="s">
        <v>464</v>
      </c>
      <c r="C203" s="6" t="s">
        <v>1725</v>
      </c>
      <c r="D203" s="10">
        <v>275314</v>
      </c>
      <c r="E203" s="6" t="s">
        <v>455</v>
      </c>
      <c r="F203" s="6" t="s">
        <v>464</v>
      </c>
      <c r="G203" s="6"/>
      <c r="H203" s="10">
        <f>SUM(I203:R203)</f>
        <v>100</v>
      </c>
      <c r="I203" s="6">
        <f>100-SUM(Table2[[#This Row],[Kurds]:[Others3]])</f>
        <v>80</v>
      </c>
      <c r="J203" s="6">
        <v>15</v>
      </c>
      <c r="K203" s="6">
        <v>1</v>
      </c>
      <c r="L203" s="6">
        <v>1</v>
      </c>
      <c r="M203" s="6"/>
      <c r="N203" s="6">
        <v>3</v>
      </c>
      <c r="O203" s="11"/>
      <c r="P203" s="11"/>
      <c r="Q203" s="11"/>
      <c r="R203" s="11"/>
      <c r="S203" s="11"/>
      <c r="T203" s="12">
        <f>Table2[[#This Row],[Turks]]*Table2[[#This Row],[District Pop.]]/100</f>
        <v>220251.2</v>
      </c>
      <c r="U203" s="12">
        <f>Table2[[#This Row],[Kurds]]*Table2[[#This Row],[District Pop.]]/100</f>
        <v>41297.1</v>
      </c>
      <c r="V203" s="12">
        <f>Table2[[#This Row],[Zazas]]*Table2[[#This Row],[District Pop.]]</f>
        <v>275314</v>
      </c>
      <c r="W203" s="14">
        <f>Table2[[#This Row],[Arabs]]*Table2[[#This Row],[District Pop.]]/100</f>
        <v>2753.14</v>
      </c>
      <c r="X203" s="6"/>
      <c r="Y203" s="12">
        <f>Table2[[#This Row],[Others name]]</f>
        <v>0</v>
      </c>
      <c r="Z203" s="12">
        <f>Table2[[#This Row],[Others]]*Table2[[#This Row],[District Pop.]]</f>
        <v>825942</v>
      </c>
    </row>
    <row r="204" spans="1:26" x14ac:dyDescent="0.3">
      <c r="A204" s="6">
        <v>459</v>
      </c>
      <c r="B204" s="6" t="s">
        <v>467</v>
      </c>
      <c r="C204" s="6" t="s">
        <v>1761</v>
      </c>
      <c r="D204" s="10">
        <v>412835</v>
      </c>
      <c r="E204" s="6" t="s">
        <v>455</v>
      </c>
      <c r="F204" s="6" t="s">
        <v>467</v>
      </c>
      <c r="G204" s="6"/>
      <c r="H204" s="10">
        <f>SUM(I204:R204)</f>
        <v>100</v>
      </c>
      <c r="I204" s="6">
        <f>100-SUM(Table2[[#This Row],[Kurds]:[Others3]])</f>
        <v>80</v>
      </c>
      <c r="J204" s="6">
        <v>15</v>
      </c>
      <c r="K204" s="6">
        <v>1</v>
      </c>
      <c r="L204" s="6">
        <v>1</v>
      </c>
      <c r="M204" s="6"/>
      <c r="N204" s="6">
        <v>3</v>
      </c>
      <c r="O204" s="11"/>
      <c r="P204" s="11"/>
      <c r="Q204" s="11"/>
      <c r="R204" s="11"/>
      <c r="S204" s="11"/>
      <c r="T204" s="12">
        <f>Table2[[#This Row],[Turks]]*Table2[[#This Row],[District Pop.]]/100</f>
        <v>330268</v>
      </c>
      <c r="U204" s="12">
        <f>Table2[[#This Row],[Kurds]]*Table2[[#This Row],[District Pop.]]/100</f>
        <v>61925.25</v>
      </c>
      <c r="V204" s="12">
        <f>Table2[[#This Row],[Zazas]]*Table2[[#This Row],[District Pop.]]</f>
        <v>412835</v>
      </c>
      <c r="W204" s="14">
        <f>Table2[[#This Row],[Arabs]]*Table2[[#This Row],[District Pop.]]/100</f>
        <v>4128.3500000000004</v>
      </c>
      <c r="X204" s="6"/>
      <c r="Y204" s="12">
        <f>Table2[[#This Row],[Others name]]</f>
        <v>0</v>
      </c>
      <c r="Z204" s="12">
        <f>Table2[[#This Row],[Others]]*Table2[[#This Row],[District Pop.]]</f>
        <v>1238505</v>
      </c>
    </row>
    <row r="205" spans="1:26" x14ac:dyDescent="0.3">
      <c r="A205" s="6">
        <v>469</v>
      </c>
      <c r="B205" s="6" t="s">
        <v>477</v>
      </c>
      <c r="C205" s="6" t="s">
        <v>2317</v>
      </c>
      <c r="D205" s="10">
        <v>282692</v>
      </c>
      <c r="E205" s="6" t="s">
        <v>455</v>
      </c>
      <c r="F205" s="6" t="s">
        <v>477</v>
      </c>
      <c r="G205" s="6"/>
      <c r="H205" s="10">
        <f>SUM(I205:R205)</f>
        <v>100</v>
      </c>
      <c r="I205" s="6">
        <f>100-SUM(Table2[[#This Row],[Kurds]:[Others3]])</f>
        <v>80</v>
      </c>
      <c r="J205" s="6">
        <v>15</v>
      </c>
      <c r="K205" s="6">
        <v>1</v>
      </c>
      <c r="L205" s="6">
        <v>1</v>
      </c>
      <c r="M205" s="6"/>
      <c r="N205" s="6">
        <v>3</v>
      </c>
      <c r="O205" s="11"/>
      <c r="P205" s="11"/>
      <c r="Q205" s="11"/>
      <c r="R205" s="11"/>
      <c r="S205" s="11"/>
      <c r="T205" s="12">
        <f>Table2[[#This Row],[Turks]]*Table2[[#This Row],[District Pop.]]/100</f>
        <v>226153.60000000001</v>
      </c>
      <c r="U205" s="12">
        <f>Table2[[#This Row],[Kurds]]*Table2[[#This Row],[District Pop.]]/100</f>
        <v>42403.8</v>
      </c>
      <c r="V205" s="12">
        <f>Table2[[#This Row],[Zazas]]*Table2[[#This Row],[District Pop.]]</f>
        <v>282692</v>
      </c>
      <c r="W205" s="14">
        <f>Table2[[#This Row],[Arabs]]*Table2[[#This Row],[District Pop.]]/100</f>
        <v>2826.92</v>
      </c>
      <c r="X205" s="6"/>
      <c r="Y205" s="12">
        <f>Table2[[#This Row],[Others name]]</f>
        <v>0</v>
      </c>
      <c r="Z205" s="12">
        <f>Table2[[#This Row],[Others]]*Table2[[#This Row],[District Pop.]]</f>
        <v>848076</v>
      </c>
    </row>
    <row r="206" spans="1:26" x14ac:dyDescent="0.3">
      <c r="A206" s="6">
        <v>471</v>
      </c>
      <c r="B206" s="6" t="s">
        <v>3678</v>
      </c>
      <c r="C206" s="6" t="s">
        <v>2481</v>
      </c>
      <c r="D206" s="10">
        <v>455943</v>
      </c>
      <c r="E206" s="6" t="s">
        <v>455</v>
      </c>
      <c r="F206" s="6" t="s">
        <v>479</v>
      </c>
      <c r="G206" s="6"/>
      <c r="H206" s="10">
        <f>SUM(I206:R206)</f>
        <v>100</v>
      </c>
      <c r="I206" s="6">
        <f>100-SUM(Table2[[#This Row],[Kurds]:[Others3]])</f>
        <v>80</v>
      </c>
      <c r="J206" s="6">
        <v>15</v>
      </c>
      <c r="K206" s="6">
        <v>1</v>
      </c>
      <c r="L206" s="6">
        <v>1</v>
      </c>
      <c r="M206" s="6"/>
      <c r="N206" s="6">
        <v>3</v>
      </c>
      <c r="O206" s="11"/>
      <c r="P206" s="11"/>
      <c r="Q206" s="11"/>
      <c r="R206" s="11"/>
      <c r="S206" s="11"/>
      <c r="T206" s="12">
        <f>Table2[[#This Row],[Turks]]*Table2[[#This Row],[District Pop.]]/100</f>
        <v>364754.4</v>
      </c>
      <c r="U206" s="12">
        <f>Table2[[#This Row],[Kurds]]*Table2[[#This Row],[District Pop.]]/100</f>
        <v>68391.45</v>
      </c>
      <c r="V206" s="12">
        <f>Table2[[#This Row],[Zazas]]*Table2[[#This Row],[District Pop.]]</f>
        <v>455943</v>
      </c>
      <c r="W206" s="14">
        <f>Table2[[#This Row],[Arabs]]*Table2[[#This Row],[District Pop.]]/100</f>
        <v>4559.43</v>
      </c>
      <c r="X206" s="6"/>
      <c r="Y206" s="12">
        <f>Table2[[#This Row],[Others name]]</f>
        <v>0</v>
      </c>
      <c r="Z206" s="12">
        <f>Table2[[#This Row],[Others]]*Table2[[#This Row],[District Pop.]]</f>
        <v>1367829</v>
      </c>
    </row>
    <row r="207" spans="1:26" x14ac:dyDescent="0.3">
      <c r="A207" s="6">
        <v>477</v>
      </c>
      <c r="B207" s="6" t="s">
        <v>3679</v>
      </c>
      <c r="C207" s="6" t="s">
        <v>3170</v>
      </c>
      <c r="D207" s="10">
        <v>350454</v>
      </c>
      <c r="E207" s="6" t="s">
        <v>455</v>
      </c>
      <c r="F207" s="6" t="s">
        <v>485</v>
      </c>
      <c r="G207" s="6"/>
      <c r="H207" s="10">
        <f>SUM(I207:R207)</f>
        <v>100</v>
      </c>
      <c r="I207" s="6">
        <f>100-SUM(Table2[[#This Row],[Kurds]:[Others3]])</f>
        <v>80</v>
      </c>
      <c r="J207" s="6">
        <v>15</v>
      </c>
      <c r="K207" s="6">
        <v>1</v>
      </c>
      <c r="L207" s="6">
        <v>1</v>
      </c>
      <c r="M207" s="6"/>
      <c r="N207" s="6">
        <v>3</v>
      </c>
      <c r="O207" s="11"/>
      <c r="P207" s="11"/>
      <c r="Q207" s="11"/>
      <c r="R207" s="11"/>
      <c r="S207" s="11"/>
      <c r="T207" s="12">
        <f>Table2[[#This Row],[Turks]]*Table2[[#This Row],[District Pop.]]/100</f>
        <v>280363.2</v>
      </c>
      <c r="U207" s="12">
        <f>Table2[[#This Row],[Kurds]]*Table2[[#This Row],[District Pop.]]/100</f>
        <v>52568.1</v>
      </c>
      <c r="V207" s="12">
        <f>Table2[[#This Row],[Zazas]]*Table2[[#This Row],[District Pop.]]</f>
        <v>350454</v>
      </c>
      <c r="W207" s="14">
        <f>Table2[[#This Row],[Arabs]]*Table2[[#This Row],[District Pop.]]/100</f>
        <v>3504.54</v>
      </c>
      <c r="X207" s="6"/>
      <c r="Y207" s="12">
        <f>Table2[[#This Row],[Others name]]</f>
        <v>0</v>
      </c>
      <c r="Z207" s="12">
        <f>Table2[[#This Row],[Others]]*Table2[[#This Row],[District Pop.]]</f>
        <v>1051362</v>
      </c>
    </row>
    <row r="208" spans="1:26" x14ac:dyDescent="0.3">
      <c r="A208" s="6">
        <v>450</v>
      </c>
      <c r="B208" s="6" t="s">
        <v>458</v>
      </c>
      <c r="C208" s="6" t="s">
        <v>1536</v>
      </c>
      <c r="D208" s="10">
        <v>423127</v>
      </c>
      <c r="E208" s="6" t="s">
        <v>455</v>
      </c>
      <c r="F208" s="6" t="s">
        <v>458</v>
      </c>
      <c r="G208" s="6" t="s">
        <v>3857</v>
      </c>
      <c r="H208" s="10">
        <f>SUM(I208:R208)</f>
        <v>100</v>
      </c>
      <c r="I208" s="6">
        <f>100-SUM(Table2[[#This Row],[Kurds]:[Others3]])</f>
        <v>85</v>
      </c>
      <c r="J208" s="6">
        <v>10</v>
      </c>
      <c r="K208" s="6">
        <v>1</v>
      </c>
      <c r="L208" s="6">
        <v>1</v>
      </c>
      <c r="M208" s="6"/>
      <c r="N208" s="6">
        <v>3</v>
      </c>
      <c r="O208" s="11"/>
      <c r="P208" s="11"/>
      <c r="Q208" s="11"/>
      <c r="R208" s="11"/>
      <c r="S208" s="11"/>
      <c r="T208" s="12">
        <f>Table2[[#This Row],[Turks]]*Table2[[#This Row],[District Pop.]]/100</f>
        <v>359657.95</v>
      </c>
      <c r="U208" s="12">
        <f>Table2[[#This Row],[Kurds]]*Table2[[#This Row],[District Pop.]]/100</f>
        <v>42312.7</v>
      </c>
      <c r="V208" s="12">
        <f>Table2[[#This Row],[Zazas]]*Table2[[#This Row],[District Pop.]]</f>
        <v>423127</v>
      </c>
      <c r="W208" s="14">
        <f>Table2[[#This Row],[Arabs]]*Table2[[#This Row],[District Pop.]]/100</f>
        <v>4231.2700000000004</v>
      </c>
      <c r="X208" s="6"/>
      <c r="Y208" s="12">
        <f>Table2[[#This Row],[Others name]]</f>
        <v>0</v>
      </c>
      <c r="Z208" s="12">
        <f>Table2[[#This Row],[Others]]*Table2[[#This Row],[District Pop.]]</f>
        <v>1269381</v>
      </c>
    </row>
    <row r="209" spans="1:26" x14ac:dyDescent="0.3">
      <c r="A209" s="6">
        <v>470</v>
      </c>
      <c r="B209" s="6" t="s">
        <v>3677</v>
      </c>
      <c r="C209" s="6" t="s">
        <v>2499</v>
      </c>
      <c r="D209" s="10">
        <v>483064</v>
      </c>
      <c r="E209" s="6" t="s">
        <v>455</v>
      </c>
      <c r="F209" s="6" t="s">
        <v>478</v>
      </c>
      <c r="G209" s="6"/>
      <c r="H209" s="10">
        <f>SUM(I209:R209)</f>
        <v>100</v>
      </c>
      <c r="I209" s="6">
        <f>100-SUM(Table2[[#This Row],[Kurds]:[Others3]])</f>
        <v>85</v>
      </c>
      <c r="J209" s="6">
        <v>10</v>
      </c>
      <c r="K209" s="6">
        <v>1</v>
      </c>
      <c r="L209" s="6">
        <v>1</v>
      </c>
      <c r="M209" s="6"/>
      <c r="N209" s="6">
        <v>3</v>
      </c>
      <c r="O209" s="11"/>
      <c r="P209" s="11"/>
      <c r="Q209" s="11"/>
      <c r="R209" s="11"/>
      <c r="S209" s="11"/>
      <c r="T209" s="12">
        <f>Table2[[#This Row],[Turks]]*Table2[[#This Row],[District Pop.]]/100</f>
        <v>410604.4</v>
      </c>
      <c r="U209" s="12">
        <f>Table2[[#This Row],[Kurds]]*Table2[[#This Row],[District Pop.]]/100</f>
        <v>48306.400000000001</v>
      </c>
      <c r="V209" s="12">
        <f>Table2[[#This Row],[Zazas]]*Table2[[#This Row],[District Pop.]]</f>
        <v>483064</v>
      </c>
      <c r="W209" s="14">
        <f>Table2[[#This Row],[Arabs]]*Table2[[#This Row],[District Pop.]]/100</f>
        <v>4830.6400000000003</v>
      </c>
      <c r="X209" s="6"/>
      <c r="Y209" s="12">
        <f>Table2[[#This Row],[Others name]]</f>
        <v>0</v>
      </c>
      <c r="Z209" s="12">
        <f>Table2[[#This Row],[Others]]*Table2[[#This Row],[District Pop.]]</f>
        <v>1449192</v>
      </c>
    </row>
    <row r="210" spans="1:26" x14ac:dyDescent="0.3">
      <c r="A210" s="6">
        <v>472</v>
      </c>
      <c r="B210" s="6" t="s">
        <v>480</v>
      </c>
      <c r="C210" s="6" t="s">
        <v>2586</v>
      </c>
      <c r="D210" s="10">
        <v>483418</v>
      </c>
      <c r="E210" s="6" t="s">
        <v>455</v>
      </c>
      <c r="F210" s="6" t="s">
        <v>480</v>
      </c>
      <c r="G210" s="6"/>
      <c r="H210" s="10">
        <f>SUM(I210:R210)</f>
        <v>100</v>
      </c>
      <c r="I210" s="6">
        <f>100-SUM(Table2[[#This Row],[Kurds]:[Others3]])</f>
        <v>85</v>
      </c>
      <c r="J210" s="6">
        <v>10</v>
      </c>
      <c r="K210" s="6">
        <v>1</v>
      </c>
      <c r="L210" s="6">
        <v>1</v>
      </c>
      <c r="M210" s="6"/>
      <c r="N210" s="6">
        <v>3</v>
      </c>
      <c r="O210" s="11"/>
      <c r="P210" s="11"/>
      <c r="Q210" s="11"/>
      <c r="R210" s="11"/>
      <c r="S210" s="11"/>
      <c r="T210" s="12">
        <f>Table2[[#This Row],[Turks]]*Table2[[#This Row],[District Pop.]]/100</f>
        <v>410905.3</v>
      </c>
      <c r="U210" s="12">
        <f>Table2[[#This Row],[Kurds]]*Table2[[#This Row],[District Pop.]]/100</f>
        <v>48341.8</v>
      </c>
      <c r="V210" s="12">
        <f>Table2[[#This Row],[Zazas]]*Table2[[#This Row],[District Pop.]]</f>
        <v>483418</v>
      </c>
      <c r="W210" s="14">
        <f>Table2[[#This Row],[Arabs]]*Table2[[#This Row],[District Pop.]]/100</f>
        <v>4834.18</v>
      </c>
      <c r="X210" s="6"/>
      <c r="Y210" s="12">
        <f>Table2[[#This Row],[Others name]]</f>
        <v>0</v>
      </c>
      <c r="Z210" s="12">
        <f>Table2[[#This Row],[Others]]*Table2[[#This Row],[District Pop.]]</f>
        <v>1450254</v>
      </c>
    </row>
    <row r="211" spans="1:26" x14ac:dyDescent="0.3">
      <c r="A211" s="6">
        <v>474</v>
      </c>
      <c r="B211" s="6" t="s">
        <v>482</v>
      </c>
      <c r="C211" s="6" t="s">
        <v>2807</v>
      </c>
      <c r="D211" s="10">
        <v>528544</v>
      </c>
      <c r="E211" s="6" t="s">
        <v>455</v>
      </c>
      <c r="F211" s="6" t="s">
        <v>482</v>
      </c>
      <c r="G211" s="6"/>
      <c r="H211" s="10">
        <f>SUM(I211:R211)</f>
        <v>100</v>
      </c>
      <c r="I211" s="6">
        <f>100-SUM(Table2[[#This Row],[Kurds]:[Others3]])</f>
        <v>85</v>
      </c>
      <c r="J211" s="6">
        <v>10</v>
      </c>
      <c r="K211" s="6">
        <v>1</v>
      </c>
      <c r="L211" s="6">
        <v>1</v>
      </c>
      <c r="M211" s="6"/>
      <c r="N211" s="6">
        <v>3</v>
      </c>
      <c r="O211" s="11"/>
      <c r="P211" s="11"/>
      <c r="Q211" s="11"/>
      <c r="R211" s="11"/>
      <c r="S211" s="11"/>
      <c r="T211" s="12">
        <f>Table2[[#This Row],[Turks]]*Table2[[#This Row],[District Pop.]]/100</f>
        <v>449262.4</v>
      </c>
      <c r="U211" s="12">
        <f>Table2[[#This Row],[Kurds]]*Table2[[#This Row],[District Pop.]]/100</f>
        <v>52854.400000000001</v>
      </c>
      <c r="V211" s="12">
        <f>Table2[[#This Row],[Zazas]]*Table2[[#This Row],[District Pop.]]</f>
        <v>528544</v>
      </c>
      <c r="W211" s="14">
        <f>Table2[[#This Row],[Arabs]]*Table2[[#This Row],[District Pop.]]/100</f>
        <v>5285.44</v>
      </c>
      <c r="X211" s="6"/>
      <c r="Y211" s="12">
        <f>Table2[[#This Row],[Others name]]</f>
        <v>0</v>
      </c>
      <c r="Z211" s="12">
        <f>Table2[[#This Row],[Others]]*Table2[[#This Row],[District Pop.]]</f>
        <v>1585632</v>
      </c>
    </row>
    <row r="212" spans="1:26" x14ac:dyDescent="0.3">
      <c r="A212" s="6">
        <v>484</v>
      </c>
      <c r="B212" s="6" t="s">
        <v>492</v>
      </c>
      <c r="C212" s="6" t="s">
        <v>2865</v>
      </c>
      <c r="D212" s="10">
        <v>732379</v>
      </c>
      <c r="E212" s="6" t="s">
        <v>455</v>
      </c>
      <c r="F212" s="6" t="s">
        <v>492</v>
      </c>
      <c r="G212" s="6"/>
      <c r="H212" s="10">
        <f>SUM(I212:R212)</f>
        <v>100</v>
      </c>
      <c r="I212" s="6">
        <f>100-SUM(Table2[[#This Row],[Kurds]:[Others3]])</f>
        <v>85</v>
      </c>
      <c r="J212" s="6">
        <v>10</v>
      </c>
      <c r="K212" s="6">
        <v>1</v>
      </c>
      <c r="L212" s="6">
        <v>1</v>
      </c>
      <c r="M212" s="6"/>
      <c r="N212" s="6">
        <v>3</v>
      </c>
      <c r="O212" s="11"/>
      <c r="P212" s="11"/>
      <c r="Q212" s="11"/>
      <c r="R212" s="11"/>
      <c r="S212" s="11"/>
      <c r="T212" s="12">
        <f>Table2[[#This Row],[Turks]]*Table2[[#This Row],[District Pop.]]/100</f>
        <v>622522.15</v>
      </c>
      <c r="U212" s="12">
        <f>Table2[[#This Row],[Kurds]]*Table2[[#This Row],[District Pop.]]/100</f>
        <v>73237.899999999994</v>
      </c>
      <c r="V212" s="12">
        <f>Table2[[#This Row],[Zazas]]*Table2[[#This Row],[District Pop.]]</f>
        <v>732379</v>
      </c>
      <c r="W212" s="14">
        <f>Table2[[#This Row],[Arabs]]*Table2[[#This Row],[District Pop.]]/100</f>
        <v>7323.79</v>
      </c>
      <c r="X212" s="6"/>
      <c r="Y212" s="12">
        <f>Table2[[#This Row],[Others name]]</f>
        <v>0</v>
      </c>
      <c r="Z212" s="12">
        <f>Table2[[#This Row],[Others]]*Table2[[#This Row],[District Pop.]]</f>
        <v>2197137</v>
      </c>
    </row>
    <row r="213" spans="1:26" x14ac:dyDescent="0.3">
      <c r="A213" s="6">
        <v>457</v>
      </c>
      <c r="B213" s="6" t="s">
        <v>465</v>
      </c>
      <c r="C213" s="6" t="s">
        <v>1734</v>
      </c>
      <c r="D213" s="10">
        <v>175190</v>
      </c>
      <c r="E213" s="6" t="s">
        <v>455</v>
      </c>
      <c r="F213" s="6" t="s">
        <v>465</v>
      </c>
      <c r="G213" s="6"/>
      <c r="H213" s="10">
        <f>SUM(I213:R213)</f>
        <v>100</v>
      </c>
      <c r="I213" s="6">
        <f>100-SUM(Table2[[#This Row],[Kurds]:[Others3]])</f>
        <v>81</v>
      </c>
      <c r="J213" s="6">
        <v>15</v>
      </c>
      <c r="K213" s="6">
        <v>1</v>
      </c>
      <c r="L213" s="6"/>
      <c r="M213" s="6"/>
      <c r="N213" s="6">
        <v>3</v>
      </c>
      <c r="O213" s="11"/>
      <c r="P213" s="11"/>
      <c r="Q213" s="11"/>
      <c r="R213" s="11"/>
      <c r="S213" s="11"/>
      <c r="T213" s="12">
        <f>Table2[[#This Row],[Turks]]*Table2[[#This Row],[District Pop.]]/100</f>
        <v>141903.9</v>
      </c>
      <c r="U213" s="12">
        <f>Table2[[#This Row],[Kurds]]*Table2[[#This Row],[District Pop.]]/100</f>
        <v>26278.5</v>
      </c>
      <c r="V213" s="12">
        <f>Table2[[#This Row],[Zazas]]*Table2[[#This Row],[District Pop.]]</f>
        <v>175190</v>
      </c>
      <c r="W213" s="14">
        <f>Table2[[#This Row],[Arabs]]*Table2[[#This Row],[District Pop.]]/100</f>
        <v>0</v>
      </c>
      <c r="X213" s="6"/>
      <c r="Y213" s="12">
        <f>Table2[[#This Row],[Others name]]</f>
        <v>0</v>
      </c>
      <c r="Z213" s="12">
        <f>Table2[[#This Row],[Others]]*Table2[[#This Row],[District Pop.]]</f>
        <v>525570</v>
      </c>
    </row>
    <row r="214" spans="1:26" x14ac:dyDescent="0.3">
      <c r="A214" s="6">
        <v>448</v>
      </c>
      <c r="B214" s="6" t="s">
        <v>456</v>
      </c>
      <c r="C214" s="6" t="s">
        <v>1283</v>
      </c>
      <c r="D214" s="10">
        <v>16690</v>
      </c>
      <c r="E214" s="6" t="s">
        <v>455</v>
      </c>
      <c r="F214" s="6" t="s">
        <v>456</v>
      </c>
      <c r="G214" s="6" t="s">
        <v>3854</v>
      </c>
      <c r="H214" s="10">
        <f>SUM(I214:R214)</f>
        <v>100</v>
      </c>
      <c r="I214" s="6">
        <f>100-SUM(Table2[[#This Row],[Kurds]:[Others3]])</f>
        <v>86</v>
      </c>
      <c r="J214" s="6">
        <v>10</v>
      </c>
      <c r="K214" s="6">
        <v>1</v>
      </c>
      <c r="L214" s="6"/>
      <c r="M214" s="13"/>
      <c r="N214" s="6">
        <v>3</v>
      </c>
      <c r="O214" s="11"/>
      <c r="P214" s="11"/>
      <c r="Q214" s="11"/>
      <c r="R214" s="11"/>
      <c r="S214" s="11"/>
      <c r="T214" s="12">
        <f>Table2[[#This Row],[Turks]]*Table2[[#This Row],[District Pop.]]/100</f>
        <v>14353.4</v>
      </c>
      <c r="U214" s="12">
        <f>Table2[[#This Row],[Kurds]]*Table2[[#This Row],[District Pop.]]/100</f>
        <v>1669</v>
      </c>
      <c r="V214" s="12">
        <f>Table2[[#This Row],[Zazas]]*Table2[[#This Row],[District Pop.]]</f>
        <v>16690</v>
      </c>
      <c r="W214" s="14">
        <f>Table2[[#This Row],[Arabs]]*Table2[[#This Row],[District Pop.]]/100</f>
        <v>0</v>
      </c>
      <c r="X214" s="6"/>
      <c r="Y214" s="12">
        <f>Table2[[#This Row],[Others name]]</f>
        <v>0</v>
      </c>
      <c r="Z214" s="12">
        <f>Table2[[#This Row],[Others]]*Table2[[#This Row],[District Pop.]]</f>
        <v>50070</v>
      </c>
    </row>
    <row r="215" spans="1:26" x14ac:dyDescent="0.3">
      <c r="A215" s="6">
        <v>461</v>
      </c>
      <c r="B215" s="6" t="s">
        <v>469</v>
      </c>
      <c r="C215" s="6" t="s">
        <v>1843</v>
      </c>
      <c r="D215" s="10">
        <v>277181</v>
      </c>
      <c r="E215" s="6" t="s">
        <v>455</v>
      </c>
      <c r="F215" s="6" t="s">
        <v>469</v>
      </c>
      <c r="G215" s="6"/>
      <c r="H215" s="10">
        <f>SUM(I215:R215)</f>
        <v>100</v>
      </c>
      <c r="I215" s="6">
        <f>100-SUM(Table2[[#This Row],[Kurds]:[Others3]])</f>
        <v>87</v>
      </c>
      <c r="J215" s="6">
        <v>10</v>
      </c>
      <c r="K215" s="6"/>
      <c r="L215" s="6"/>
      <c r="M215" s="6"/>
      <c r="N215" s="6">
        <v>3</v>
      </c>
      <c r="O215" s="11"/>
      <c r="P215" s="11"/>
      <c r="Q215" s="11"/>
      <c r="R215" s="11"/>
      <c r="S215" s="11"/>
      <c r="T215" s="12">
        <f>Table2[[#This Row],[Turks]]*Table2[[#This Row],[District Pop.]]/100</f>
        <v>241147.47</v>
      </c>
      <c r="U215" s="12">
        <f>Table2[[#This Row],[Kurds]]*Table2[[#This Row],[District Pop.]]/100</f>
        <v>27718.1</v>
      </c>
      <c r="V215" s="12">
        <f>Table2[[#This Row],[Zazas]]*Table2[[#This Row],[District Pop.]]</f>
        <v>0</v>
      </c>
      <c r="W215" s="14">
        <f>Table2[[#This Row],[Arabs]]*Table2[[#This Row],[District Pop.]]/100</f>
        <v>0</v>
      </c>
      <c r="X215" s="6"/>
      <c r="Y215" s="12">
        <f>Table2[[#This Row],[Others name]]</f>
        <v>0</v>
      </c>
      <c r="Z215" s="12">
        <f>Table2[[#This Row],[Others]]*Table2[[#This Row],[District Pop.]]</f>
        <v>831543</v>
      </c>
    </row>
    <row r="216" spans="1:26" x14ac:dyDescent="0.3">
      <c r="A216" s="6">
        <v>463</v>
      </c>
      <c r="B216" s="6" t="s">
        <v>471</v>
      </c>
      <c r="C216" s="6" t="s">
        <v>2044</v>
      </c>
      <c r="D216" s="10">
        <v>296066</v>
      </c>
      <c r="E216" s="6" t="s">
        <v>455</v>
      </c>
      <c r="F216" s="6" t="s">
        <v>471</v>
      </c>
      <c r="G216" s="6"/>
      <c r="H216" s="10">
        <f>SUM(I216:R216)</f>
        <v>100</v>
      </c>
      <c r="I216" s="6">
        <f>100-SUM(Table2[[#This Row],[Kurds]:[Others3]])</f>
        <v>87</v>
      </c>
      <c r="J216" s="6">
        <v>10</v>
      </c>
      <c r="K216" s="6"/>
      <c r="L216" s="6"/>
      <c r="M216" s="6"/>
      <c r="N216" s="6">
        <v>3</v>
      </c>
      <c r="O216" s="11"/>
      <c r="P216" s="11"/>
      <c r="Q216" s="11"/>
      <c r="R216" s="11"/>
      <c r="S216" s="11"/>
      <c r="T216" s="12">
        <f>Table2[[#This Row],[Turks]]*Table2[[#This Row],[District Pop.]]/100</f>
        <v>257577.42</v>
      </c>
      <c r="U216" s="12">
        <f>Table2[[#This Row],[Kurds]]*Table2[[#This Row],[District Pop.]]/100</f>
        <v>29606.6</v>
      </c>
      <c r="V216" s="12">
        <f>Table2[[#This Row],[Zazas]]*Table2[[#This Row],[District Pop.]]</f>
        <v>0</v>
      </c>
      <c r="W216" s="14">
        <f>Table2[[#This Row],[Arabs]]*Table2[[#This Row],[District Pop.]]/100</f>
        <v>0</v>
      </c>
      <c r="X216" s="6"/>
      <c r="Y216" s="12">
        <f>Table2[[#This Row],[Others name]]</f>
        <v>0</v>
      </c>
      <c r="Z216" s="12">
        <f>Table2[[#This Row],[Others]]*Table2[[#This Row],[District Pop.]]</f>
        <v>888198</v>
      </c>
    </row>
    <row r="217" spans="1:26" x14ac:dyDescent="0.3">
      <c r="A217" s="6">
        <v>475</v>
      </c>
      <c r="B217" s="6" t="s">
        <v>483</v>
      </c>
      <c r="C217" s="6" t="s">
        <v>3025</v>
      </c>
      <c r="D217" s="10">
        <v>750435</v>
      </c>
      <c r="E217" s="6" t="s">
        <v>455</v>
      </c>
      <c r="F217" s="6" t="s">
        <v>483</v>
      </c>
      <c r="G217" s="6"/>
      <c r="H217" s="10">
        <f>SUM(I217:R217)</f>
        <v>100</v>
      </c>
      <c r="I217" s="6">
        <f>100-SUM(Table2[[#This Row],[Kurds]:[Others3]])</f>
        <v>87</v>
      </c>
      <c r="J217" s="6">
        <v>10</v>
      </c>
      <c r="K217" s="6"/>
      <c r="L217" s="6"/>
      <c r="M217" s="6"/>
      <c r="N217" s="6">
        <v>3</v>
      </c>
      <c r="O217" s="11"/>
      <c r="P217" s="11"/>
      <c r="Q217" s="11"/>
      <c r="R217" s="11"/>
      <c r="S217" s="11"/>
      <c r="T217" s="12">
        <f>Table2[[#This Row],[Turks]]*Table2[[#This Row],[District Pop.]]/100</f>
        <v>652878.44999999995</v>
      </c>
      <c r="U217" s="12">
        <f>Table2[[#This Row],[Kurds]]*Table2[[#This Row],[District Pop.]]/100</f>
        <v>75043.5</v>
      </c>
      <c r="V217" s="12">
        <f>Table2[[#This Row],[Zazas]]*Table2[[#This Row],[District Pop.]]</f>
        <v>0</v>
      </c>
      <c r="W217" s="14">
        <f>Table2[[#This Row],[Arabs]]*Table2[[#This Row],[District Pop.]]/100</f>
        <v>0</v>
      </c>
      <c r="X217" s="6"/>
      <c r="Y217" s="12">
        <f>Table2[[#This Row],[Others name]]</f>
        <v>0</v>
      </c>
      <c r="Z217" s="12">
        <f>Table2[[#This Row],[Others]]*Table2[[#This Row],[District Pop.]]</f>
        <v>2251305</v>
      </c>
    </row>
    <row r="218" spans="1:26" x14ac:dyDescent="0.3">
      <c r="A218" s="6">
        <v>476</v>
      </c>
      <c r="B218" s="6" t="s">
        <v>484</v>
      </c>
      <c r="C218" s="6" t="s">
        <v>3128</v>
      </c>
      <c r="D218" s="10">
        <v>489848</v>
      </c>
      <c r="E218" s="6" t="s">
        <v>455</v>
      </c>
      <c r="F218" s="6" t="s">
        <v>484</v>
      </c>
      <c r="G218" s="6"/>
      <c r="H218" s="10">
        <f>SUM(I218:R218)</f>
        <v>100</v>
      </c>
      <c r="I218" s="6">
        <f>100-SUM(Table2[[#This Row],[Kurds]:[Others3]])</f>
        <v>87</v>
      </c>
      <c r="J218" s="6">
        <v>10</v>
      </c>
      <c r="K218" s="6"/>
      <c r="L218" s="6"/>
      <c r="M218" s="6"/>
      <c r="N218" s="6">
        <v>3</v>
      </c>
      <c r="O218" s="11"/>
      <c r="P218" s="11"/>
      <c r="Q218" s="11"/>
      <c r="R218" s="11"/>
      <c r="S218" s="11"/>
      <c r="T218" s="12">
        <f>Table2[[#This Row],[Turks]]*Table2[[#This Row],[District Pop.]]/100</f>
        <v>426167.76</v>
      </c>
      <c r="U218" s="12">
        <f>Table2[[#This Row],[Kurds]]*Table2[[#This Row],[District Pop.]]/100</f>
        <v>48984.800000000003</v>
      </c>
      <c r="V218" s="12">
        <f>Table2[[#This Row],[Zazas]]*Table2[[#This Row],[District Pop.]]</f>
        <v>0</v>
      </c>
      <c r="W218" s="14">
        <f>Table2[[#This Row],[Arabs]]*Table2[[#This Row],[District Pop.]]/100</f>
        <v>0</v>
      </c>
      <c r="X218" s="6"/>
      <c r="Y218" s="12">
        <f>Table2[[#This Row],[Others name]]</f>
        <v>0</v>
      </c>
      <c r="Z218" s="12">
        <f>Table2[[#This Row],[Others]]*Table2[[#This Row],[District Pop.]]</f>
        <v>1469544</v>
      </c>
    </row>
    <row r="219" spans="1:26" x14ac:dyDescent="0.3">
      <c r="A219" s="6">
        <v>483</v>
      </c>
      <c r="B219" s="6" t="s">
        <v>491</v>
      </c>
      <c r="C219" s="6" t="s">
        <v>3381</v>
      </c>
      <c r="D219" s="10">
        <v>288878</v>
      </c>
      <c r="E219" s="6" t="s">
        <v>455</v>
      </c>
      <c r="F219" s="6" t="s">
        <v>491</v>
      </c>
      <c r="G219" s="6"/>
      <c r="H219" s="10">
        <f>SUM(I219:R219)</f>
        <v>100</v>
      </c>
      <c r="I219" s="6">
        <f>100-SUM(Table2[[#This Row],[Kurds]:[Others3]])</f>
        <v>87</v>
      </c>
      <c r="J219" s="6">
        <v>10</v>
      </c>
      <c r="K219" s="6"/>
      <c r="L219" s="6"/>
      <c r="M219" s="6"/>
      <c r="N219" s="6">
        <v>3</v>
      </c>
      <c r="O219" s="11"/>
      <c r="P219" s="11"/>
      <c r="Q219" s="11"/>
      <c r="R219" s="11"/>
      <c r="S219" s="11"/>
      <c r="T219" s="12">
        <f>Table2[[#This Row],[Turks]]*Table2[[#This Row],[District Pop.]]/100</f>
        <v>251323.86</v>
      </c>
      <c r="U219" s="12">
        <f>Table2[[#This Row],[Kurds]]*Table2[[#This Row],[District Pop.]]/100</f>
        <v>28887.8</v>
      </c>
      <c r="V219" s="12">
        <f>Table2[[#This Row],[Zazas]]*Table2[[#This Row],[District Pop.]]</f>
        <v>0</v>
      </c>
      <c r="W219" s="14">
        <f>Table2[[#This Row],[Arabs]]*Table2[[#This Row],[District Pop.]]/100</f>
        <v>0</v>
      </c>
      <c r="X219" s="6"/>
      <c r="Y219" s="12">
        <f>Table2[[#This Row],[Others name]]</f>
        <v>0</v>
      </c>
      <c r="Z219" s="12">
        <f>Table2[[#This Row],[Others]]*Table2[[#This Row],[District Pop.]]</f>
        <v>866634</v>
      </c>
    </row>
    <row r="220" spans="1:26" x14ac:dyDescent="0.3">
      <c r="A220" s="6">
        <v>458</v>
      </c>
      <c r="B220" s="6" t="s">
        <v>466</v>
      </c>
      <c r="C220" s="6" t="s">
        <v>1758</v>
      </c>
      <c r="D220" s="10">
        <v>247875</v>
      </c>
      <c r="E220" s="6" t="s">
        <v>455</v>
      </c>
      <c r="F220" s="6" t="s">
        <v>466</v>
      </c>
      <c r="G220" s="6"/>
      <c r="H220" s="10">
        <f>SUM(I220:R220)</f>
        <v>100</v>
      </c>
      <c r="I220" s="6">
        <f>100-SUM(Table2[[#This Row],[Kurds]:[Others3]])</f>
        <v>92</v>
      </c>
      <c r="J220" s="6">
        <v>5</v>
      </c>
      <c r="K220" s="6"/>
      <c r="L220" s="6"/>
      <c r="M220" s="6"/>
      <c r="N220" s="6">
        <v>3</v>
      </c>
      <c r="O220" s="11"/>
      <c r="P220" s="11"/>
      <c r="Q220" s="11"/>
      <c r="R220" s="11"/>
      <c r="S220" s="11"/>
      <c r="T220" s="12">
        <f>Table2[[#This Row],[Turks]]*Table2[[#This Row],[District Pop.]]/100</f>
        <v>228045</v>
      </c>
      <c r="U220" s="12">
        <f>Table2[[#This Row],[Kurds]]*Table2[[#This Row],[District Pop.]]/100</f>
        <v>12393.75</v>
      </c>
      <c r="V220" s="12">
        <f>Table2[[#This Row],[Zazas]]*Table2[[#This Row],[District Pop.]]</f>
        <v>0</v>
      </c>
      <c r="W220" s="14">
        <f>Table2[[#This Row],[Arabs]]*Table2[[#This Row],[District Pop.]]/100</f>
        <v>0</v>
      </c>
      <c r="X220" s="6"/>
      <c r="Y220" s="12">
        <f>Table2[[#This Row],[Others name]]</f>
        <v>0</v>
      </c>
      <c r="Z220" s="12">
        <f>Table2[[#This Row],[Others]]*Table2[[#This Row],[District Pop.]]</f>
        <v>743625</v>
      </c>
    </row>
    <row r="221" spans="1:26" x14ac:dyDescent="0.3">
      <c r="A221" s="6">
        <v>462</v>
      </c>
      <c r="B221" s="6" t="s">
        <v>470</v>
      </c>
      <c r="C221" s="6" t="s">
        <v>1546</v>
      </c>
      <c r="D221" s="10">
        <v>77468</v>
      </c>
      <c r="E221" s="6" t="s">
        <v>455</v>
      </c>
      <c r="F221" s="6" t="s">
        <v>470</v>
      </c>
      <c r="G221" s="6"/>
      <c r="H221" s="10">
        <f>SUM(I221:R221)</f>
        <v>100</v>
      </c>
      <c r="I221" s="6">
        <f>100-SUM(Table2[[#This Row],[Kurds]:[Others3]])</f>
        <v>92</v>
      </c>
      <c r="J221" s="6">
        <v>5</v>
      </c>
      <c r="K221" s="6"/>
      <c r="L221" s="6"/>
      <c r="M221" s="6"/>
      <c r="N221" s="6">
        <v>3</v>
      </c>
      <c r="O221" s="11"/>
      <c r="P221" s="11"/>
      <c r="Q221" s="6"/>
      <c r="R221" s="11"/>
      <c r="S221" s="11"/>
      <c r="T221" s="12">
        <f>Table2[[#This Row],[Turks]]*Table2[[#This Row],[District Pop.]]/100</f>
        <v>71270.559999999998</v>
      </c>
      <c r="U221" s="12">
        <f>Table2[[#This Row],[Kurds]]*Table2[[#This Row],[District Pop.]]/100</f>
        <v>3873.4</v>
      </c>
      <c r="V221" s="12">
        <f>Table2[[#This Row],[Zazas]]*Table2[[#This Row],[District Pop.]]</f>
        <v>0</v>
      </c>
      <c r="W221" s="14">
        <f>Table2[[#This Row],[Arabs]]*Table2[[#This Row],[District Pop.]]/100</f>
        <v>0</v>
      </c>
      <c r="X221" s="6"/>
      <c r="Y221" s="12">
        <f>Table2[[#This Row],[Others name]]</f>
        <v>0</v>
      </c>
      <c r="Z221" s="12">
        <f>Table2[[#This Row],[Others]]*Table2[[#This Row],[District Pop.]]</f>
        <v>232404</v>
      </c>
    </row>
    <row r="222" spans="1:26" x14ac:dyDescent="0.3">
      <c r="A222" s="6">
        <v>478</v>
      </c>
      <c r="B222" s="6" t="s">
        <v>486</v>
      </c>
      <c r="C222" s="6" t="s">
        <v>1010</v>
      </c>
      <c r="D222" s="10">
        <v>43464</v>
      </c>
      <c r="E222" s="6" t="s">
        <v>455</v>
      </c>
      <c r="F222" s="6" t="s">
        <v>486</v>
      </c>
      <c r="G222" s="6"/>
      <c r="H222" s="10">
        <f>SUM(I222:R222)</f>
        <v>100</v>
      </c>
      <c r="I222" s="6">
        <f>100-SUM(Table2[[#This Row],[Kurds]:[Others3]])</f>
        <v>92</v>
      </c>
      <c r="J222" s="6">
        <v>5</v>
      </c>
      <c r="K222" s="6"/>
      <c r="L222" s="6"/>
      <c r="M222" s="6"/>
      <c r="N222" s="6">
        <v>3</v>
      </c>
      <c r="O222" s="11"/>
      <c r="P222" s="11"/>
      <c r="Q222" s="11"/>
      <c r="R222" s="11"/>
      <c r="S222" s="11"/>
      <c r="T222" s="12">
        <f>Table2[[#This Row],[Turks]]*Table2[[#This Row],[District Pop.]]/100</f>
        <v>39986.879999999997</v>
      </c>
      <c r="U222" s="12">
        <f>Table2[[#This Row],[Kurds]]*Table2[[#This Row],[District Pop.]]/100</f>
        <v>2173.1999999999998</v>
      </c>
      <c r="V222" s="12">
        <f>Table2[[#This Row],[Zazas]]*Table2[[#This Row],[District Pop.]]</f>
        <v>0</v>
      </c>
      <c r="W222" s="14">
        <f>Table2[[#This Row],[Arabs]]*Table2[[#This Row],[District Pop.]]/100</f>
        <v>0</v>
      </c>
      <c r="X222" s="6"/>
      <c r="Y222" s="12">
        <f>Table2[[#This Row],[Others name]]</f>
        <v>0</v>
      </c>
      <c r="Z222" s="12">
        <f>Table2[[#This Row],[Others]]*Table2[[#This Row],[District Pop.]]</f>
        <v>130392</v>
      </c>
    </row>
    <row r="223" spans="1:26" x14ac:dyDescent="0.3">
      <c r="A223" s="6">
        <v>479</v>
      </c>
      <c r="B223" s="6" t="s">
        <v>487</v>
      </c>
      <c r="C223" s="6" t="s">
        <v>3075</v>
      </c>
      <c r="D223" s="10">
        <v>217163</v>
      </c>
      <c r="E223" s="6" t="s">
        <v>455</v>
      </c>
      <c r="F223" s="6" t="s">
        <v>487</v>
      </c>
      <c r="G223" s="6"/>
      <c r="H223" s="10">
        <f>SUM(I223:R223)</f>
        <v>100</v>
      </c>
      <c r="I223" s="6">
        <f>100-SUM(Table2[[#This Row],[Kurds]:[Others3]])</f>
        <v>92</v>
      </c>
      <c r="J223" s="6">
        <v>5</v>
      </c>
      <c r="K223" s="6"/>
      <c r="L223" s="6"/>
      <c r="M223" s="11"/>
      <c r="N223" s="11">
        <v>3</v>
      </c>
      <c r="O223" s="11"/>
      <c r="P223" s="11"/>
      <c r="Q223" s="6"/>
      <c r="R223" s="11"/>
      <c r="S223" s="11"/>
      <c r="T223" s="12">
        <f>Table2[[#This Row],[Turks]]*Table2[[#This Row],[District Pop.]]/100</f>
        <v>199789.96</v>
      </c>
      <c r="U223" s="12">
        <f>Table2[[#This Row],[Kurds]]*Table2[[#This Row],[District Pop.]]/100</f>
        <v>10858.15</v>
      </c>
      <c r="V223" s="12">
        <f>Table2[[#This Row],[Zazas]]*Table2[[#This Row],[District Pop.]]</f>
        <v>0</v>
      </c>
      <c r="W223" s="14">
        <f>Table2[[#This Row],[Arabs]]*Table2[[#This Row],[District Pop.]]/100</f>
        <v>0</v>
      </c>
      <c r="X223" s="6"/>
      <c r="Y223" s="12">
        <f>Table2[[#This Row],[Others name]]</f>
        <v>0</v>
      </c>
      <c r="Z223" s="12">
        <f>Table2[[#This Row],[Others]]*Table2[[#This Row],[District Pop.]]</f>
        <v>651489</v>
      </c>
    </row>
    <row r="224" spans="1:26" x14ac:dyDescent="0.3">
      <c r="A224" s="6">
        <v>494</v>
      </c>
      <c r="B224" s="6" t="s">
        <v>503</v>
      </c>
      <c r="C224" s="6" t="s">
        <v>1824</v>
      </c>
      <c r="D224" s="10">
        <v>522404</v>
      </c>
      <c r="E224" s="6" t="s">
        <v>495</v>
      </c>
      <c r="F224" s="6" t="s">
        <v>503</v>
      </c>
      <c r="G224" s="6"/>
      <c r="H224" s="10">
        <f>SUM(I224:R224)</f>
        <v>100</v>
      </c>
      <c r="I224" s="6">
        <f>100-SUM(Table2[[#This Row],[Kurds]:[Others3]])</f>
        <v>99</v>
      </c>
      <c r="J224" s="6"/>
      <c r="K224" s="6"/>
      <c r="L224" s="6"/>
      <c r="M224" s="6" t="s">
        <v>3802</v>
      </c>
      <c r="N224" s="6">
        <v>1</v>
      </c>
      <c r="O224" s="11"/>
      <c r="P224" s="11"/>
      <c r="Q224" s="11"/>
      <c r="R224" s="11"/>
      <c r="S224" s="11"/>
      <c r="T224" s="12">
        <f>Table2[[#This Row],[Turks]]*Table2[[#This Row],[District Pop.]]/100</f>
        <v>517179.96</v>
      </c>
      <c r="U224" s="12">
        <f>Table2[[#This Row],[Kurds]]*Table2[[#This Row],[District Pop.]]/100</f>
        <v>0</v>
      </c>
      <c r="V224" s="12">
        <f>Table2[[#This Row],[Zazas]]*Table2[[#This Row],[District Pop.]]</f>
        <v>0</v>
      </c>
      <c r="W224" s="14">
        <f>Table2[[#This Row],[Arabs]]*Table2[[#This Row],[District Pop.]]/100</f>
        <v>0</v>
      </c>
      <c r="X224" s="6"/>
      <c r="Y224" s="12" t="str">
        <f>Table2[[#This Row],[Others name]]</f>
        <v>Roma</v>
      </c>
      <c r="Z224" s="12">
        <f>Table2[[#This Row],[Others]]*Table2[[#This Row],[District Pop.]]</f>
        <v>522404</v>
      </c>
    </row>
    <row r="225" spans="1:26" x14ac:dyDescent="0.3">
      <c r="A225" s="6">
        <v>626</v>
      </c>
      <c r="B225" s="6" t="s">
        <v>635</v>
      </c>
      <c r="C225" s="6" t="s">
        <v>1303</v>
      </c>
      <c r="D225" s="10">
        <v>93965</v>
      </c>
      <c r="E225" s="6" t="s">
        <v>632</v>
      </c>
      <c r="F225" s="6" t="s">
        <v>635</v>
      </c>
      <c r="G225" s="6"/>
      <c r="H225" s="10">
        <f>SUM(I225:R225)</f>
        <v>100</v>
      </c>
      <c r="I225" s="6">
        <f>100-SUM(Table2[[#This Row],[Kurds]:[Others3]])</f>
        <v>100</v>
      </c>
      <c r="J225" s="6"/>
      <c r="K225" s="6"/>
      <c r="L225" s="6"/>
      <c r="M225" s="6" t="s">
        <v>3843</v>
      </c>
      <c r="N225" s="6"/>
      <c r="O225" s="11"/>
      <c r="P225" s="11"/>
      <c r="Q225" s="11"/>
      <c r="R225" s="11"/>
      <c r="S225" s="11"/>
      <c r="T225" s="12">
        <f>Table2[[#This Row],[Turks]]*Table2[[#This Row],[District Pop.]]/100</f>
        <v>93965</v>
      </c>
      <c r="U225" s="12">
        <f>Table2[[#This Row],[Kurds]]*Table2[[#This Row],[District Pop.]]/100</f>
        <v>0</v>
      </c>
      <c r="V225" s="12">
        <f>Table2[[#This Row],[Zazas]]*Table2[[#This Row],[District Pop.]]</f>
        <v>0</v>
      </c>
      <c r="W225" s="6">
        <v>3</v>
      </c>
      <c r="X225" s="6"/>
      <c r="Y225" s="12" t="str">
        <f>Table2[[#This Row],[Others name]]</f>
        <v>North Caucasian</v>
      </c>
      <c r="Z225" s="12">
        <f>Table2[[#This Row],[Others]]*Table2[[#This Row],[District Pop.]]</f>
        <v>0</v>
      </c>
    </row>
    <row r="226" spans="1:26" x14ac:dyDescent="0.3">
      <c r="A226" s="6">
        <v>642</v>
      </c>
      <c r="B226" s="6" t="s">
        <v>3724</v>
      </c>
      <c r="C226" s="6" t="s">
        <v>2456</v>
      </c>
      <c r="D226" s="10">
        <v>53489</v>
      </c>
      <c r="E226" s="6" t="s">
        <v>632</v>
      </c>
      <c r="F226" s="6" t="s">
        <v>651</v>
      </c>
      <c r="G226" s="6"/>
      <c r="H226" s="10">
        <f>SUM(I226:R226)</f>
        <v>100</v>
      </c>
      <c r="I226" s="6">
        <f>100-SUM(Table2[[#This Row],[Kurds]:[Others3]])</f>
        <v>100</v>
      </c>
      <c r="J226" s="6"/>
      <c r="K226" s="6"/>
      <c r="L226" s="6"/>
      <c r="M226" s="6" t="s">
        <v>3843</v>
      </c>
      <c r="N226" s="6"/>
      <c r="O226" s="11"/>
      <c r="P226" s="11"/>
      <c r="Q226" s="11"/>
      <c r="R226" s="11"/>
      <c r="S226" s="11"/>
      <c r="T226" s="12">
        <f>Table2[[#This Row],[Turks]]*Table2[[#This Row],[District Pop.]]/100</f>
        <v>53489</v>
      </c>
      <c r="U226" s="12">
        <f>Table2[[#This Row],[Kurds]]*Table2[[#This Row],[District Pop.]]/100</f>
        <v>0</v>
      </c>
      <c r="V226" s="12">
        <f>Table2[[#This Row],[Zazas]]*Table2[[#This Row],[District Pop.]]</f>
        <v>0</v>
      </c>
      <c r="W226" s="6">
        <v>3</v>
      </c>
      <c r="X226" s="6"/>
      <c r="Y226" s="12" t="str">
        <f>Table2[[#This Row],[Others name]]</f>
        <v>North Caucasian</v>
      </c>
      <c r="Z226" s="12">
        <f>Table2[[#This Row],[Others]]*Table2[[#This Row],[District Pop.]]</f>
        <v>0</v>
      </c>
    </row>
    <row r="227" spans="1:26" x14ac:dyDescent="0.3">
      <c r="A227" s="6">
        <v>643</v>
      </c>
      <c r="B227" s="6" t="s">
        <v>3725</v>
      </c>
      <c r="C227" s="6" t="s">
        <v>2501</v>
      </c>
      <c r="D227" s="10">
        <v>31206</v>
      </c>
      <c r="E227" s="6" t="s">
        <v>632</v>
      </c>
      <c r="F227" s="6" t="s">
        <v>652</v>
      </c>
      <c r="G227" s="6"/>
      <c r="H227" s="10">
        <f>SUM(I227:R227)</f>
        <v>100</v>
      </c>
      <c r="I227" s="6">
        <f>100-SUM(Table2[[#This Row],[Kurds]:[Others3]])</f>
        <v>100</v>
      </c>
      <c r="J227" s="6"/>
      <c r="K227" s="6"/>
      <c r="L227" s="6"/>
      <c r="M227" s="6" t="s">
        <v>3843</v>
      </c>
      <c r="N227" s="6"/>
      <c r="O227" s="11"/>
      <c r="P227" s="11"/>
      <c r="Q227" s="11"/>
      <c r="R227" s="11"/>
      <c r="S227" s="11"/>
      <c r="T227" s="12">
        <f>Table2[[#This Row],[Turks]]*Table2[[#This Row],[District Pop.]]/100</f>
        <v>31206</v>
      </c>
      <c r="U227" s="12">
        <f>Table2[[#This Row],[Kurds]]*Table2[[#This Row],[District Pop.]]/100</f>
        <v>0</v>
      </c>
      <c r="V227" s="12">
        <f>Table2[[#This Row],[Zazas]]*Table2[[#This Row],[District Pop.]]</f>
        <v>0</v>
      </c>
      <c r="W227" s="6">
        <v>1</v>
      </c>
      <c r="X227" s="6"/>
      <c r="Y227" s="12" t="str">
        <f>Table2[[#This Row],[Others name]]</f>
        <v>North Caucasian</v>
      </c>
      <c r="Z227" s="12">
        <f>Table2[[#This Row],[Others]]*Table2[[#This Row],[District Pop.]]</f>
        <v>0</v>
      </c>
    </row>
    <row r="228" spans="1:26" x14ac:dyDescent="0.3">
      <c r="A228" s="6">
        <v>831</v>
      </c>
      <c r="B228" s="6" t="s">
        <v>846</v>
      </c>
      <c r="C228" s="6" t="s">
        <v>2377</v>
      </c>
      <c r="D228" s="10">
        <v>396656</v>
      </c>
      <c r="E228" s="6" t="s">
        <v>839</v>
      </c>
      <c r="F228" s="6" t="s">
        <v>846</v>
      </c>
      <c r="G228" s="6"/>
      <c r="H228" s="10">
        <f>SUM(I228:R228)</f>
        <v>100</v>
      </c>
      <c r="I228" s="6">
        <v>30</v>
      </c>
      <c r="J228" s="6">
        <v>40</v>
      </c>
      <c r="K228" s="6"/>
      <c r="L228" s="6">
        <v>30</v>
      </c>
      <c r="M228" s="6"/>
      <c r="N228" s="6"/>
      <c r="O228" s="11"/>
      <c r="P228" s="11"/>
      <c r="Q228" s="11"/>
      <c r="R228" s="11"/>
      <c r="S228" s="11"/>
      <c r="T228" s="12">
        <f>Table2[[#This Row],[Turks]]*Table2[[#This Row],[District Pop.]]/100</f>
        <v>118996.8</v>
      </c>
      <c r="U228" s="12">
        <f>Table2[[#This Row],[Kurds]]*Table2[[#This Row],[District Pop.]]/100</f>
        <v>158662.39999999999</v>
      </c>
      <c r="V228" s="12">
        <f>Table2[[#This Row],[Zazas]]*Table2[[#This Row],[District Pop.]]</f>
        <v>0</v>
      </c>
      <c r="W228" s="6"/>
      <c r="X228" s="6"/>
      <c r="Y228" s="12">
        <f>Table2[[#This Row],[Others name]]</f>
        <v>0</v>
      </c>
      <c r="Z228" s="12">
        <f>Table2[[#This Row],[Others]]*Table2[[#This Row],[District Pop.]]</f>
        <v>0</v>
      </c>
    </row>
    <row r="229" spans="1:26" x14ac:dyDescent="0.3">
      <c r="A229" s="6">
        <v>829</v>
      </c>
      <c r="B229" s="6" t="s">
        <v>844</v>
      </c>
      <c r="C229" s="6" t="s">
        <v>2158</v>
      </c>
      <c r="D229" s="10">
        <v>391795</v>
      </c>
      <c r="E229" s="6" t="s">
        <v>839</v>
      </c>
      <c r="F229" s="6" t="s">
        <v>844</v>
      </c>
      <c r="G229" s="6"/>
      <c r="H229" s="10">
        <f>SUM(I229:R229)</f>
        <v>100</v>
      </c>
      <c r="I229" s="6"/>
      <c r="J229" s="6">
        <v>40</v>
      </c>
      <c r="K229" s="6"/>
      <c r="L229" s="6">
        <v>60</v>
      </c>
      <c r="M229" s="6"/>
      <c r="N229" s="6"/>
      <c r="O229" s="11"/>
      <c r="P229" s="11"/>
      <c r="Q229" s="11"/>
      <c r="R229" s="11"/>
      <c r="S229" s="11"/>
      <c r="T229" s="12">
        <f>Table2[[#This Row],[Turks]]*Table2[[#This Row],[District Pop.]]/100</f>
        <v>0</v>
      </c>
      <c r="U229" s="12">
        <f>Table2[[#This Row],[Kurds]]*Table2[[#This Row],[District Pop.]]/100</f>
        <v>156718</v>
      </c>
      <c r="V229" s="12">
        <f>Table2[[#This Row],[Zazas]]*Table2[[#This Row],[District Pop.]]</f>
        <v>0</v>
      </c>
      <c r="W229" s="6"/>
      <c r="X229" s="6"/>
      <c r="Y229" s="12">
        <f>Table2[[#This Row],[Others name]]</f>
        <v>0</v>
      </c>
      <c r="Z229" s="12">
        <f>Table2[[#This Row],[Others]]*Table2[[#This Row],[District Pop.]]</f>
        <v>0</v>
      </c>
    </row>
    <row r="230" spans="1:26" x14ac:dyDescent="0.3">
      <c r="A230" s="6">
        <v>828</v>
      </c>
      <c r="B230" s="6" t="s">
        <v>3767</v>
      </c>
      <c r="C230" s="6" t="s">
        <v>1862</v>
      </c>
      <c r="D230" s="10">
        <v>90440</v>
      </c>
      <c r="E230" s="6" t="s">
        <v>839</v>
      </c>
      <c r="F230" s="6" t="s">
        <v>843</v>
      </c>
      <c r="G230" s="6"/>
      <c r="H230" s="10">
        <f>SUM(I230:R230)</f>
        <v>100</v>
      </c>
      <c r="I230" s="6"/>
      <c r="J230" s="6">
        <v>20</v>
      </c>
      <c r="K230" s="6"/>
      <c r="L230" s="6">
        <v>80</v>
      </c>
      <c r="M230" s="6"/>
      <c r="N230" s="6"/>
      <c r="O230" s="11"/>
      <c r="P230" s="11"/>
      <c r="Q230" s="11"/>
      <c r="R230" s="11"/>
      <c r="S230" s="11"/>
      <c r="T230" s="12">
        <f>Table2[[#This Row],[Turks]]*Table2[[#This Row],[District Pop.]]/100</f>
        <v>0</v>
      </c>
      <c r="U230" s="12">
        <f>Table2[[#This Row],[Kurds]]*Table2[[#This Row],[District Pop.]]/100</f>
        <v>18088</v>
      </c>
      <c r="V230" s="12">
        <f>Table2[[#This Row],[Zazas]]*Table2[[#This Row],[District Pop.]]</f>
        <v>0</v>
      </c>
      <c r="W230" s="6"/>
      <c r="X230" s="6"/>
      <c r="Y230" s="12">
        <f>Table2[[#This Row],[Others name]]</f>
        <v>0</v>
      </c>
      <c r="Z230" s="12">
        <f>Table2[[#This Row],[Others]]*Table2[[#This Row],[District Pop.]]</f>
        <v>0</v>
      </c>
    </row>
    <row r="231" spans="1:26" x14ac:dyDescent="0.3">
      <c r="A231" s="6">
        <v>825</v>
      </c>
      <c r="B231" s="6" t="s">
        <v>840</v>
      </c>
      <c r="C231" s="6" t="s">
        <v>1315</v>
      </c>
      <c r="D231" s="10">
        <v>123721</v>
      </c>
      <c r="E231" s="6" t="s">
        <v>839</v>
      </c>
      <c r="F231" s="6" t="s">
        <v>840</v>
      </c>
      <c r="G231" s="6"/>
      <c r="H231" s="10">
        <f>SUM(I231:R231)</f>
        <v>100</v>
      </c>
      <c r="I231" s="6"/>
      <c r="J231" s="6">
        <v>5</v>
      </c>
      <c r="K231" s="6"/>
      <c r="L231" s="6">
        <v>95</v>
      </c>
      <c r="M231" s="6"/>
      <c r="N231" s="6"/>
      <c r="O231" s="11"/>
      <c r="P231" s="11"/>
      <c r="Q231" s="11"/>
      <c r="R231" s="11"/>
      <c r="S231" s="11"/>
      <c r="T231" s="12">
        <f>Table2[[#This Row],[Turks]]*Table2[[#This Row],[District Pop.]]/100</f>
        <v>0</v>
      </c>
      <c r="U231" s="12">
        <f>Table2[[#This Row],[Kurds]]*Table2[[#This Row],[District Pop.]]/100</f>
        <v>6186.05</v>
      </c>
      <c r="V231" s="12">
        <f>Table2[[#This Row],[Zazas]]*Table2[[#This Row],[District Pop.]]</f>
        <v>0</v>
      </c>
      <c r="W231" s="6"/>
      <c r="X231" s="6"/>
      <c r="Y231" s="12">
        <f>Table2[[#This Row],[Others name]]</f>
        <v>0</v>
      </c>
      <c r="Z231" s="12">
        <f>Table2[[#This Row],[Others]]*Table2[[#This Row],[District Pop.]]</f>
        <v>0</v>
      </c>
    </row>
    <row r="232" spans="1:26" x14ac:dyDescent="0.3">
      <c r="A232" s="6">
        <v>832</v>
      </c>
      <c r="B232" s="6" t="s">
        <v>847</v>
      </c>
      <c r="C232" s="6" t="s">
        <v>2401</v>
      </c>
      <c r="D232" s="10">
        <v>96072</v>
      </c>
      <c r="E232" s="6" t="s">
        <v>839</v>
      </c>
      <c r="F232" s="6" t="s">
        <v>847</v>
      </c>
      <c r="G232" s="6"/>
      <c r="H232" s="10">
        <f>SUM(I232:R232)</f>
        <v>100</v>
      </c>
      <c r="I232" s="6"/>
      <c r="J232" s="6"/>
      <c r="K232" s="6"/>
      <c r="L232" s="6">
        <v>100</v>
      </c>
      <c r="M232" s="6"/>
      <c r="N232" s="6"/>
      <c r="O232" s="11"/>
      <c r="P232" s="11"/>
      <c r="Q232" s="11"/>
      <c r="R232" s="11"/>
      <c r="S232" s="11"/>
      <c r="T232" s="12">
        <f>Table2[[#This Row],[Turks]]*Table2[[#This Row],[District Pop.]]/100</f>
        <v>0</v>
      </c>
      <c r="U232" s="12">
        <f>Table2[[#This Row],[Kurds]]*Table2[[#This Row],[District Pop.]]/100</f>
        <v>0</v>
      </c>
      <c r="V232" s="12">
        <f>Table2[[#This Row],[Zazas]]*Table2[[#This Row],[District Pop.]]</f>
        <v>0</v>
      </c>
      <c r="W232" s="6"/>
      <c r="X232" s="6"/>
      <c r="Y232" s="12">
        <f>Table2[[#This Row],[Others name]]</f>
        <v>0</v>
      </c>
      <c r="Z232" s="12">
        <f>Table2[[#This Row],[Others]]*Table2[[#This Row],[District Pop.]]</f>
        <v>0</v>
      </c>
    </row>
    <row r="233" spans="1:26" x14ac:dyDescent="0.3">
      <c r="A233" s="6">
        <v>420</v>
      </c>
      <c r="B233" s="6" t="s">
        <v>429</v>
      </c>
      <c r="C233" s="6" t="s">
        <v>1915</v>
      </c>
      <c r="D233" s="10">
        <v>165494</v>
      </c>
      <c r="E233" s="6" t="s">
        <v>424</v>
      </c>
      <c r="F233" s="6" t="s">
        <v>429</v>
      </c>
      <c r="G233" s="6"/>
      <c r="H233" s="10">
        <f>SUM(I233:R233)</f>
        <v>100</v>
      </c>
      <c r="I233" s="6">
        <f>100-SUM(Table2[[#This Row],[Kurds]:[Others3]])</f>
        <v>10</v>
      </c>
      <c r="J233" s="6"/>
      <c r="K233" s="6"/>
      <c r="L233" s="6">
        <v>90</v>
      </c>
      <c r="M233" s="6"/>
      <c r="N233" s="6"/>
      <c r="O233" s="11"/>
      <c r="P233" s="11"/>
      <c r="Q233" s="11"/>
      <c r="R233" s="11"/>
      <c r="S233" s="11"/>
      <c r="T233" s="12">
        <f>Table2[[#This Row],[Turks]]*Table2[[#This Row],[District Pop.]]/100</f>
        <v>16549.400000000001</v>
      </c>
      <c r="U233" s="12">
        <f>Table2[[#This Row],[Kurds]]*Table2[[#This Row],[District Pop.]]/100</f>
        <v>0</v>
      </c>
      <c r="V233" s="12">
        <f>Table2[[#This Row],[Zazas]]*Table2[[#This Row],[District Pop.]]</f>
        <v>0</v>
      </c>
      <c r="W233" s="6"/>
      <c r="X233" s="6"/>
      <c r="Y233" s="12">
        <f>Table2[[#This Row],[Others name]]</f>
        <v>0</v>
      </c>
      <c r="Z233" s="12">
        <f>Table2[[#This Row],[Others]]*Table2[[#This Row],[District Pop.]]</f>
        <v>0</v>
      </c>
    </row>
    <row r="234" spans="1:26" x14ac:dyDescent="0.3">
      <c r="A234" s="6">
        <v>429</v>
      </c>
      <c r="B234" s="6" t="s">
        <v>438</v>
      </c>
      <c r="C234" s="6" t="s">
        <v>3124</v>
      </c>
      <c r="D234" s="10">
        <v>123447</v>
      </c>
      <c r="E234" s="6" t="s">
        <v>424</v>
      </c>
      <c r="F234" s="6" t="s">
        <v>438</v>
      </c>
      <c r="G234" s="6"/>
      <c r="H234" s="10">
        <f>SUM(I234:R234)</f>
        <v>100</v>
      </c>
      <c r="I234" s="6">
        <f>100-SUM(Table2[[#This Row],[Kurds]:[Others3]])</f>
        <v>10</v>
      </c>
      <c r="J234" s="6"/>
      <c r="K234" s="6"/>
      <c r="L234" s="6">
        <v>90</v>
      </c>
      <c r="M234" s="6"/>
      <c r="N234" s="6"/>
      <c r="O234" s="11"/>
      <c r="P234" s="11"/>
      <c r="Q234" s="11"/>
      <c r="R234" s="11"/>
      <c r="S234" s="11"/>
      <c r="T234" s="12">
        <f>Table2[[#This Row],[Turks]]*Table2[[#This Row],[District Pop.]]/100</f>
        <v>12344.7</v>
      </c>
      <c r="U234" s="12">
        <f>Table2[[#This Row],[Kurds]]*Table2[[#This Row],[District Pop.]]/100</f>
        <v>0</v>
      </c>
      <c r="V234" s="12">
        <f>Table2[[#This Row],[Zazas]]*Table2[[#This Row],[District Pop.]]</f>
        <v>0</v>
      </c>
      <c r="W234" s="6"/>
      <c r="X234" s="6"/>
      <c r="Y234" s="12">
        <f>Table2[[#This Row],[Others name]]</f>
        <v>0</v>
      </c>
      <c r="Z234" s="12">
        <f>Table2[[#This Row],[Others]]*Table2[[#This Row],[District Pop.]]</f>
        <v>0</v>
      </c>
    </row>
    <row r="235" spans="1:26" x14ac:dyDescent="0.3">
      <c r="A235" s="6">
        <v>416</v>
      </c>
      <c r="B235" s="6" t="s">
        <v>3666</v>
      </c>
      <c r="C235" s="6" t="s">
        <v>1412</v>
      </c>
      <c r="D235" s="10">
        <v>60344</v>
      </c>
      <c r="E235" s="6" t="s">
        <v>424</v>
      </c>
      <c r="F235" s="6" t="s">
        <v>425</v>
      </c>
      <c r="G235" s="6"/>
      <c r="H235" s="10">
        <f>SUM(I235:R235)</f>
        <v>100</v>
      </c>
      <c r="I235" s="6">
        <f>100-SUM(Table2[[#This Row],[Kurds]:[Others3]])</f>
        <v>40</v>
      </c>
      <c r="J235" s="6"/>
      <c r="K235" s="6"/>
      <c r="L235" s="6">
        <v>60</v>
      </c>
      <c r="M235" s="6"/>
      <c r="N235" s="6"/>
      <c r="O235" s="11"/>
      <c r="P235" s="11"/>
      <c r="Q235" s="11"/>
      <c r="R235" s="11"/>
      <c r="S235" s="11"/>
      <c r="T235" s="12">
        <f>Table2[[#This Row],[Turks]]*Table2[[#This Row],[District Pop.]]/100</f>
        <v>24137.599999999999</v>
      </c>
      <c r="U235" s="12">
        <f>Table2[[#This Row],[Kurds]]*Table2[[#This Row],[District Pop.]]/100</f>
        <v>0</v>
      </c>
      <c r="V235" s="12">
        <f>Table2[[#This Row],[Zazas]]*Table2[[#This Row],[District Pop.]]</f>
        <v>0</v>
      </c>
      <c r="W235" s="6"/>
      <c r="X235" s="6"/>
      <c r="Y235" s="12">
        <f>Table2[[#This Row],[Others name]]</f>
        <v>0</v>
      </c>
      <c r="Z235" s="12">
        <f>Table2[[#This Row],[Others]]*Table2[[#This Row],[District Pop.]]</f>
        <v>0</v>
      </c>
    </row>
    <row r="236" spans="1:26" x14ac:dyDescent="0.3">
      <c r="A236" s="6">
        <v>428</v>
      </c>
      <c r="B236" s="6" t="s">
        <v>3669</v>
      </c>
      <c r="C236" s="6" t="s">
        <v>3065</v>
      </c>
      <c r="D236" s="10">
        <v>108092</v>
      </c>
      <c r="E236" s="6" t="s">
        <v>424</v>
      </c>
      <c r="F236" s="6" t="s">
        <v>437</v>
      </c>
      <c r="G236" s="6"/>
      <c r="H236" s="10">
        <f>SUM(I236:R236)</f>
        <v>100</v>
      </c>
      <c r="I236" s="6">
        <f>100-SUM(Table2[[#This Row],[Kurds]:[Others3]])</f>
        <v>40</v>
      </c>
      <c r="J236" s="6"/>
      <c r="K236" s="6"/>
      <c r="L236" s="6">
        <v>60</v>
      </c>
      <c r="M236" s="6"/>
      <c r="N236" s="6"/>
      <c r="O236" s="11"/>
      <c r="P236" s="11"/>
      <c r="Q236" s="11"/>
      <c r="R236" s="11"/>
      <c r="S236" s="11"/>
      <c r="T236" s="12">
        <f>Table2[[#This Row],[Turks]]*Table2[[#This Row],[District Pop.]]/100</f>
        <v>43236.800000000003</v>
      </c>
      <c r="U236" s="12">
        <f>Table2[[#This Row],[Kurds]]*Table2[[#This Row],[District Pop.]]/100</f>
        <v>0</v>
      </c>
      <c r="V236" s="12">
        <f>Table2[[#This Row],[Zazas]]*Table2[[#This Row],[District Pop.]]</f>
        <v>0</v>
      </c>
      <c r="W236" s="6"/>
      <c r="X236" s="6"/>
      <c r="Y236" s="12">
        <f>Table2[[#This Row],[Others name]]</f>
        <v>0</v>
      </c>
      <c r="Z236" s="12">
        <f>Table2[[#This Row],[Others]]*Table2[[#This Row],[District Pop.]]</f>
        <v>0</v>
      </c>
    </row>
    <row r="237" spans="1:26" x14ac:dyDescent="0.3">
      <c r="A237" s="6">
        <v>698</v>
      </c>
      <c r="B237" s="6" t="s">
        <v>709</v>
      </c>
      <c r="C237" s="6" t="s">
        <v>1525</v>
      </c>
      <c r="D237" s="10">
        <v>189769</v>
      </c>
      <c r="E237" s="6" t="s">
        <v>708</v>
      </c>
      <c r="F237" s="6" t="s">
        <v>709</v>
      </c>
      <c r="G237" s="6"/>
      <c r="H237" s="10">
        <f>SUM(I237:R237)</f>
        <v>100</v>
      </c>
      <c r="I237" s="6"/>
      <c r="J237" s="6">
        <f>100-Table2[[#This Row],[Turks]]-SUM(Table2[[#This Row],[Zazas]:[Others3]])</f>
        <v>50</v>
      </c>
      <c r="K237" s="6"/>
      <c r="L237" s="6">
        <v>50</v>
      </c>
      <c r="M237" s="6"/>
      <c r="N237" s="6"/>
      <c r="O237" s="11"/>
      <c r="P237" s="11"/>
      <c r="Q237" s="11"/>
      <c r="R237" s="11"/>
      <c r="S237" s="11"/>
      <c r="T237" s="12">
        <f>Table2[[#This Row],[Turks]]*Table2[[#This Row],[District Pop.]]/100</f>
        <v>0</v>
      </c>
      <c r="U237" s="12">
        <f>Table2[[#This Row],[Kurds]]*Table2[[#This Row],[District Pop.]]/100</f>
        <v>94884.5</v>
      </c>
      <c r="V237" s="12">
        <f>Table2[[#This Row],[Zazas]]*Table2[[#This Row],[District Pop.]]</f>
        <v>0</v>
      </c>
      <c r="W237" s="6"/>
      <c r="X237" s="6"/>
      <c r="Y237" s="12">
        <f>Table2[[#This Row],[Others name]]</f>
        <v>0</v>
      </c>
      <c r="Z237" s="12">
        <f>Table2[[#This Row],[Others]]*Table2[[#This Row],[District Pop.]]</f>
        <v>0</v>
      </c>
    </row>
    <row r="238" spans="1:26" x14ac:dyDescent="0.3">
      <c r="A238" s="6">
        <v>418</v>
      </c>
      <c r="B238" s="6" t="s">
        <v>427</v>
      </c>
      <c r="C238" s="6" t="s">
        <v>1519</v>
      </c>
      <c r="D238" s="10">
        <v>101233</v>
      </c>
      <c r="E238" s="6" t="s">
        <v>424</v>
      </c>
      <c r="F238" s="6" t="s">
        <v>427</v>
      </c>
      <c r="G238" s="6"/>
      <c r="H238" s="10">
        <f>SUM(I238:R238)</f>
        <v>100</v>
      </c>
      <c r="I238" s="6">
        <f>100-SUM(Table2[[#This Row],[Kurds]:[Others3]])</f>
        <v>50</v>
      </c>
      <c r="J238" s="6"/>
      <c r="K238" s="6"/>
      <c r="L238" s="6">
        <v>50</v>
      </c>
      <c r="M238" s="6"/>
      <c r="N238" s="6"/>
      <c r="O238" s="11"/>
      <c r="P238" s="11"/>
      <c r="Q238" s="11"/>
      <c r="R238" s="11"/>
      <c r="S238" s="11"/>
      <c r="T238" s="12">
        <f>Table2[[#This Row],[Turks]]*Table2[[#This Row],[District Pop.]]/100</f>
        <v>50616.5</v>
      </c>
      <c r="U238" s="12">
        <f>Table2[[#This Row],[Kurds]]*Table2[[#This Row],[District Pop.]]/100</f>
        <v>0</v>
      </c>
      <c r="V238" s="12">
        <f>Table2[[#This Row],[Zazas]]*Table2[[#This Row],[District Pop.]]</f>
        <v>0</v>
      </c>
      <c r="W238" s="6"/>
      <c r="X238" s="6"/>
      <c r="Y238" s="12">
        <f>Table2[[#This Row],[Others name]]</f>
        <v>0</v>
      </c>
      <c r="Z238" s="12">
        <f>Table2[[#This Row],[Others]]*Table2[[#This Row],[District Pop.]]</f>
        <v>0</v>
      </c>
    </row>
    <row r="239" spans="1:26" x14ac:dyDescent="0.3">
      <c r="A239" s="6">
        <v>196</v>
      </c>
      <c r="B239" s="6" t="s">
        <v>202</v>
      </c>
      <c r="C239" s="6" t="s">
        <v>2893</v>
      </c>
      <c r="D239" s="10">
        <v>29910</v>
      </c>
      <c r="E239" s="6" t="s">
        <v>197</v>
      </c>
      <c r="F239" s="6" t="s">
        <v>202</v>
      </c>
      <c r="G239" s="6"/>
      <c r="H239" s="10">
        <f>SUM(I239:R239)</f>
        <v>100</v>
      </c>
      <c r="I239" s="6"/>
      <c r="J239" s="6">
        <f>100-Table2[[#This Row],[Turks]]-SUM(Table2[[#This Row],[Zazas]:[Others3]])</f>
        <v>50</v>
      </c>
      <c r="K239" s="6">
        <v>10</v>
      </c>
      <c r="L239" s="6">
        <v>40</v>
      </c>
      <c r="M239" s="6"/>
      <c r="N239" s="6"/>
      <c r="O239" s="11"/>
      <c r="P239" s="11"/>
      <c r="Q239" s="11"/>
      <c r="R239" s="11"/>
      <c r="S239" s="11"/>
      <c r="T239" s="12">
        <f>Table2[[#This Row],[Turks]]*Table2[[#This Row],[District Pop.]]/100</f>
        <v>0</v>
      </c>
      <c r="U239" s="12">
        <f>Table2[[#This Row],[Kurds]]*Table2[[#This Row],[District Pop.]]/100</f>
        <v>14955</v>
      </c>
      <c r="V239" s="12">
        <f>Table2[[#This Row],[Zazas]]*Table2[[#This Row],[District Pop.]]</f>
        <v>299100</v>
      </c>
      <c r="W239" s="6"/>
      <c r="X239" s="6"/>
      <c r="Y239" s="12">
        <f>Table2[[#This Row],[Others name]]</f>
        <v>0</v>
      </c>
      <c r="Z239" s="12">
        <f>Table2[[#This Row],[Others]]*Table2[[#This Row],[District Pop.]]</f>
        <v>0</v>
      </c>
    </row>
    <row r="240" spans="1:26" x14ac:dyDescent="0.3">
      <c r="A240" s="6">
        <v>735</v>
      </c>
      <c r="B240" s="6" t="s">
        <v>748</v>
      </c>
      <c r="C240" s="6" t="s">
        <v>2409</v>
      </c>
      <c r="D240" s="10">
        <v>25621</v>
      </c>
      <c r="E240" s="6" t="s">
        <v>746</v>
      </c>
      <c r="F240" s="6" t="s">
        <v>748</v>
      </c>
      <c r="G240" s="6"/>
      <c r="H240" s="10">
        <f>SUM(I240:R240)</f>
        <v>100</v>
      </c>
      <c r="I240" s="6"/>
      <c r="J240" s="6">
        <f>100-Table2[[#This Row],[Turks]]-SUM(Table2[[#This Row],[Zazas]:[Others3]])</f>
        <v>60</v>
      </c>
      <c r="K240" s="6"/>
      <c r="L240" s="6">
        <v>40</v>
      </c>
      <c r="M240" s="6"/>
      <c r="N240" s="6"/>
      <c r="O240" s="11"/>
      <c r="P240" s="11"/>
      <c r="Q240" s="11"/>
      <c r="R240" s="11"/>
      <c r="S240" s="11"/>
      <c r="T240" s="12">
        <f>Table2[[#This Row],[Turks]]*Table2[[#This Row],[District Pop.]]/100</f>
        <v>0</v>
      </c>
      <c r="U240" s="12">
        <f>Table2[[#This Row],[Kurds]]*Table2[[#This Row],[District Pop.]]/100</f>
        <v>15372.6</v>
      </c>
      <c r="V240" s="12">
        <f>Table2[[#This Row],[Zazas]]*Table2[[#This Row],[District Pop.]]</f>
        <v>0</v>
      </c>
      <c r="W240" s="6"/>
      <c r="X240" s="6"/>
      <c r="Y240" s="12">
        <f>Table2[[#This Row],[Others name]]</f>
        <v>0</v>
      </c>
      <c r="Z240" s="12">
        <f>Table2[[#This Row],[Others]]*Table2[[#This Row],[District Pop.]]</f>
        <v>0</v>
      </c>
    </row>
    <row r="241" spans="1:26" x14ac:dyDescent="0.3">
      <c r="A241" s="6">
        <v>417</v>
      </c>
      <c r="B241" s="6" t="s">
        <v>426</v>
      </c>
      <c r="C241" s="6" t="s">
        <v>1465</v>
      </c>
      <c r="D241" s="10">
        <v>399045</v>
      </c>
      <c r="E241" s="6" t="s">
        <v>424</v>
      </c>
      <c r="F241" s="6" t="s">
        <v>426</v>
      </c>
      <c r="G241" s="6" t="s">
        <v>3848</v>
      </c>
      <c r="H241" s="10">
        <f>SUM(I241:R241)</f>
        <v>100</v>
      </c>
      <c r="I241" s="6">
        <f>100-SUM(Table2[[#This Row],[Kurds]:[Others3]])</f>
        <v>60</v>
      </c>
      <c r="J241" s="6"/>
      <c r="K241" s="6"/>
      <c r="L241" s="6">
        <v>40</v>
      </c>
      <c r="M241" s="6"/>
      <c r="N241" s="6"/>
      <c r="O241" s="11"/>
      <c r="P241" s="11"/>
      <c r="Q241" s="11"/>
      <c r="R241" s="11"/>
      <c r="S241" s="11"/>
      <c r="T241" s="12">
        <f>Table2[[#This Row],[Turks]]*Table2[[#This Row],[District Pop.]]/100</f>
        <v>239427</v>
      </c>
      <c r="U241" s="12">
        <f>Table2[[#This Row],[Kurds]]*Table2[[#This Row],[District Pop.]]/100</f>
        <v>0</v>
      </c>
      <c r="V241" s="12">
        <f>Table2[[#This Row],[Zazas]]*Table2[[#This Row],[District Pop.]]</f>
        <v>0</v>
      </c>
      <c r="W241" s="6"/>
      <c r="X241" s="6"/>
      <c r="Y241" s="12">
        <f>Table2[[#This Row],[Others name]]</f>
        <v>0</v>
      </c>
      <c r="Z241" s="12">
        <f>Table2[[#This Row],[Others]]*Table2[[#This Row],[District Pop.]]</f>
        <v>0</v>
      </c>
    </row>
    <row r="242" spans="1:26" x14ac:dyDescent="0.3">
      <c r="A242" s="6">
        <v>171</v>
      </c>
      <c r="B242" s="6" t="s">
        <v>178</v>
      </c>
      <c r="C242" s="6" t="s">
        <v>3179</v>
      </c>
      <c r="D242" s="10">
        <v>29473</v>
      </c>
      <c r="E242" s="6" t="s">
        <v>173</v>
      </c>
      <c r="F242" s="6" t="s">
        <v>178</v>
      </c>
      <c r="G242" s="6"/>
      <c r="H242" s="10">
        <f>SUM(I242:R242)</f>
        <v>100</v>
      </c>
      <c r="I242" s="6"/>
      <c r="J242" s="6">
        <f>100-Table2[[#This Row],[Turks]]-SUM(Table2[[#This Row],[Zazas]:[Others3]])</f>
        <v>70</v>
      </c>
      <c r="K242" s="6"/>
      <c r="L242" s="6">
        <v>30</v>
      </c>
      <c r="M242" s="6"/>
      <c r="N242" s="6"/>
      <c r="O242" s="11"/>
      <c r="P242" s="11"/>
      <c r="Q242" s="11"/>
      <c r="R242" s="11"/>
      <c r="S242" s="11"/>
      <c r="T242" s="12">
        <f>Table2[[#This Row],[Turks]]*Table2[[#This Row],[District Pop.]]/100</f>
        <v>0</v>
      </c>
      <c r="U242" s="12">
        <f>Table2[[#This Row],[Kurds]]*Table2[[#This Row],[District Pop.]]/100</f>
        <v>20631.099999999999</v>
      </c>
      <c r="V242" s="12">
        <f>Table2[[#This Row],[Zazas]]*Table2[[#This Row],[District Pop.]]</f>
        <v>0</v>
      </c>
      <c r="W242" s="6"/>
      <c r="X242" s="6"/>
      <c r="Y242" s="12">
        <f>Table2[[#This Row],[Others name]]</f>
        <v>0</v>
      </c>
      <c r="Z242" s="12">
        <f>Table2[[#This Row],[Others]]*Table2[[#This Row],[District Pop.]]</f>
        <v>0</v>
      </c>
    </row>
    <row r="243" spans="1:26" x14ac:dyDescent="0.3">
      <c r="A243" s="6">
        <v>841</v>
      </c>
      <c r="B243" s="6" t="s">
        <v>853</v>
      </c>
      <c r="C243" s="6" t="s">
        <v>3228</v>
      </c>
      <c r="D243" s="10">
        <v>174467</v>
      </c>
      <c r="E243" s="6" t="s">
        <v>853</v>
      </c>
      <c r="F243" s="6" t="s">
        <v>25</v>
      </c>
      <c r="G243" s="6" t="s">
        <v>3842</v>
      </c>
      <c r="H243" s="10">
        <f>SUM(I243:R243)</f>
        <v>100</v>
      </c>
      <c r="I243" s="6"/>
      <c r="J243" s="6">
        <f>100-Table2[[#This Row],[Turks]]-SUM(Table2[[#This Row],[Zazas]:[Others3]])</f>
        <v>70</v>
      </c>
      <c r="K243" s="6"/>
      <c r="L243" s="6">
        <v>30</v>
      </c>
      <c r="M243" s="6"/>
      <c r="N243" s="6"/>
      <c r="O243" s="11"/>
      <c r="P243" s="11"/>
      <c r="Q243" s="11"/>
      <c r="R243" s="11"/>
      <c r="S243" s="11"/>
      <c r="T243" s="12">
        <f>Table2[[#This Row],[Turks]]*Table2[[#This Row],[District Pop.]]/100</f>
        <v>0</v>
      </c>
      <c r="U243" s="12">
        <f>Table2[[#This Row],[Kurds]]*Table2[[#This Row],[District Pop.]]/100</f>
        <v>122126.9</v>
      </c>
      <c r="V243" s="12">
        <f>Table2[[#This Row],[Zazas]]*Table2[[#This Row],[District Pop.]]</f>
        <v>0</v>
      </c>
      <c r="W243" s="6"/>
      <c r="X243" s="6"/>
      <c r="Y243" s="12">
        <f>Table2[[#This Row],[Others name]]</f>
        <v>0</v>
      </c>
      <c r="Z243" s="12">
        <f>Table2[[#This Row],[Others]]*Table2[[#This Row],[District Pop.]]</f>
        <v>0</v>
      </c>
    </row>
    <row r="244" spans="1:26" x14ac:dyDescent="0.3">
      <c r="A244" s="6">
        <v>837</v>
      </c>
      <c r="B244" s="6" t="s">
        <v>852</v>
      </c>
      <c r="C244" s="6" t="s">
        <v>3429</v>
      </c>
      <c r="D244" s="10">
        <v>207315</v>
      </c>
      <c r="E244" s="6" t="s">
        <v>839</v>
      </c>
      <c r="F244" s="6" t="s">
        <v>852</v>
      </c>
      <c r="G244" s="6"/>
      <c r="H244" s="10">
        <f>SUM(I244:R244)</f>
        <v>100</v>
      </c>
      <c r="I244" s="6"/>
      <c r="J244" s="6">
        <f>100-Table2[[#This Row],[Turks]]-SUM(Table2[[#This Row],[Zazas]:[Others3]])</f>
        <v>75</v>
      </c>
      <c r="K244" s="6"/>
      <c r="L244" s="6">
        <v>25</v>
      </c>
      <c r="M244" s="6"/>
      <c r="N244" s="6"/>
      <c r="O244" s="11"/>
      <c r="P244" s="11"/>
      <c r="Q244" s="11"/>
      <c r="R244" s="11"/>
      <c r="S244" s="11"/>
      <c r="T244" s="12">
        <f>Table2[[#This Row],[Turks]]*Table2[[#This Row],[District Pop.]]/100</f>
        <v>0</v>
      </c>
      <c r="U244" s="12">
        <f>Table2[[#This Row],[Kurds]]*Table2[[#This Row],[District Pop.]]/100</f>
        <v>155486.25</v>
      </c>
      <c r="V244" s="12">
        <f>Table2[[#This Row],[Zazas]]*Table2[[#This Row],[District Pop.]]</f>
        <v>0</v>
      </c>
      <c r="W244" s="6"/>
      <c r="X244" s="6"/>
      <c r="Y244" s="12">
        <f>Table2[[#This Row],[Others name]]</f>
        <v>0</v>
      </c>
      <c r="Z244" s="12">
        <f>Table2[[#This Row],[Others]]*Table2[[#This Row],[District Pop.]]</f>
        <v>0</v>
      </c>
    </row>
    <row r="245" spans="1:26" x14ac:dyDescent="0.3">
      <c r="A245" s="6">
        <v>424</v>
      </c>
      <c r="B245" s="6" t="s">
        <v>3667</v>
      </c>
      <c r="C245" s="6" t="s">
        <v>1204</v>
      </c>
      <c r="D245" s="10">
        <v>251682</v>
      </c>
      <c r="E245" s="6" t="s">
        <v>424</v>
      </c>
      <c r="F245" s="6" t="s">
        <v>433</v>
      </c>
      <c r="G245" s="6"/>
      <c r="H245" s="10">
        <f>SUM(I245:R245)</f>
        <v>100</v>
      </c>
      <c r="I245" s="6">
        <f>100-SUM(Table2[[#This Row],[Kurds]:[Others3]])</f>
        <v>75</v>
      </c>
      <c r="J245" s="6"/>
      <c r="K245" s="6"/>
      <c r="L245" s="6">
        <v>25</v>
      </c>
      <c r="M245" s="6"/>
      <c r="N245" s="6"/>
      <c r="O245" s="11"/>
      <c r="P245" s="11"/>
      <c r="Q245" s="11"/>
      <c r="R245" s="11"/>
      <c r="S245" s="11"/>
      <c r="T245" s="12">
        <f>Table2[[#This Row],[Turks]]*Table2[[#This Row],[District Pop.]]/100</f>
        <v>188761.5</v>
      </c>
      <c r="U245" s="12">
        <f>Table2[[#This Row],[Kurds]]*Table2[[#This Row],[District Pop.]]/100</f>
        <v>0</v>
      </c>
      <c r="V245" s="12">
        <f>Table2[[#This Row],[Zazas]]*Table2[[#This Row],[District Pop.]]</f>
        <v>0</v>
      </c>
      <c r="W245" s="6"/>
      <c r="X245" s="6"/>
      <c r="Y245" s="12">
        <f>Table2[[#This Row],[Others name]]</f>
        <v>0</v>
      </c>
      <c r="Z245" s="12">
        <f>Table2[[#This Row],[Others]]*Table2[[#This Row],[District Pop.]]</f>
        <v>0</v>
      </c>
    </row>
    <row r="246" spans="1:26" x14ac:dyDescent="0.3">
      <c r="A246" s="6">
        <v>169</v>
      </c>
      <c r="B246" s="6" t="s">
        <v>177</v>
      </c>
      <c r="C246" s="6" t="s">
        <v>2712</v>
      </c>
      <c r="D246" s="10">
        <v>60128</v>
      </c>
      <c r="E246" s="6" t="s">
        <v>173</v>
      </c>
      <c r="F246" s="6" t="s">
        <v>177</v>
      </c>
      <c r="G246" s="6"/>
      <c r="H246" s="10">
        <f>SUM(I246:R246)</f>
        <v>100</v>
      </c>
      <c r="I246" s="6"/>
      <c r="J246" s="6">
        <f>100-Table2[[#This Row],[Turks]]-SUM(Table2[[#This Row],[Zazas]:[Others3]])</f>
        <v>80</v>
      </c>
      <c r="K246" s="6"/>
      <c r="L246" s="6">
        <v>20</v>
      </c>
      <c r="M246" s="6"/>
      <c r="N246" s="6"/>
      <c r="O246" s="11"/>
      <c r="P246" s="11"/>
      <c r="Q246" s="11"/>
      <c r="R246" s="11"/>
      <c r="S246" s="11"/>
      <c r="T246" s="12">
        <f>Table2[[#This Row],[Turks]]*Table2[[#This Row],[District Pop.]]/100</f>
        <v>0</v>
      </c>
      <c r="U246" s="12">
        <f>Table2[[#This Row],[Kurds]]*Table2[[#This Row],[District Pop.]]/100</f>
        <v>48102.400000000001</v>
      </c>
      <c r="V246" s="12">
        <f>Table2[[#This Row],[Zazas]]*Table2[[#This Row],[District Pop.]]</f>
        <v>0</v>
      </c>
      <c r="W246" s="6"/>
      <c r="X246" s="6"/>
      <c r="Y246" s="12">
        <f>Table2[[#This Row],[Others name]]</f>
        <v>0</v>
      </c>
      <c r="Z246" s="12">
        <f>Table2[[#This Row],[Others]]*Table2[[#This Row],[District Pop.]]</f>
        <v>0</v>
      </c>
    </row>
    <row r="247" spans="1:26" x14ac:dyDescent="0.3">
      <c r="A247" s="6">
        <v>701</v>
      </c>
      <c r="B247" s="6" t="s">
        <v>3737</v>
      </c>
      <c r="C247" s="6" t="s">
        <v>2668</v>
      </c>
      <c r="D247" s="10">
        <v>267151</v>
      </c>
      <c r="E247" s="6" t="s">
        <v>708</v>
      </c>
      <c r="F247" s="6" t="s">
        <v>712</v>
      </c>
      <c r="G247" s="6"/>
      <c r="H247" s="10">
        <f>SUM(I247:R247)</f>
        <v>100</v>
      </c>
      <c r="I247" s="6"/>
      <c r="J247" s="6">
        <f>100-Table2[[#This Row],[Turks]]-SUM(Table2[[#This Row],[Zazas]:[Others3]])</f>
        <v>80</v>
      </c>
      <c r="K247" s="6"/>
      <c r="L247" s="6">
        <v>20</v>
      </c>
      <c r="M247" s="6"/>
      <c r="N247" s="6"/>
      <c r="O247" s="11"/>
      <c r="P247" s="11"/>
      <c r="Q247" s="11"/>
      <c r="R247" s="11"/>
      <c r="S247" s="11"/>
      <c r="T247" s="12">
        <f>Table2[[#This Row],[Turks]]*Table2[[#This Row],[District Pop.]]/100</f>
        <v>0</v>
      </c>
      <c r="U247" s="12">
        <f>Table2[[#This Row],[Kurds]]*Table2[[#This Row],[District Pop.]]/100</f>
        <v>213720.8</v>
      </c>
      <c r="V247" s="12">
        <f>Table2[[#This Row],[Zazas]]*Table2[[#This Row],[District Pop.]]</f>
        <v>0</v>
      </c>
      <c r="W247" s="6"/>
      <c r="X247" s="6"/>
      <c r="Y247" s="12">
        <f>Table2[[#This Row],[Others name]]</f>
        <v>0</v>
      </c>
      <c r="Z247" s="12">
        <f>Table2[[#This Row],[Others]]*Table2[[#This Row],[District Pop.]]</f>
        <v>0</v>
      </c>
    </row>
    <row r="248" spans="1:26" x14ac:dyDescent="0.3">
      <c r="A248" s="6">
        <v>705</v>
      </c>
      <c r="B248" s="6" t="s">
        <v>716</v>
      </c>
      <c r="C248" s="6" t="s">
        <v>2853</v>
      </c>
      <c r="D248" s="10">
        <v>13740</v>
      </c>
      <c r="E248" s="6" t="s">
        <v>708</v>
      </c>
      <c r="F248" s="6" t="s">
        <v>716</v>
      </c>
      <c r="G248" s="6"/>
      <c r="H248" s="10">
        <f>SUM(I248:R248)</f>
        <v>100</v>
      </c>
      <c r="I248" s="6"/>
      <c r="J248" s="6">
        <f>100-Table2[[#This Row],[Turks]]-SUM(Table2[[#This Row],[Zazas]:[Others3]])</f>
        <v>80</v>
      </c>
      <c r="K248" s="6"/>
      <c r="L248" s="6">
        <v>20</v>
      </c>
      <c r="M248" s="6"/>
      <c r="N248" s="6"/>
      <c r="O248" s="11"/>
      <c r="P248" s="11"/>
      <c r="Q248" s="11"/>
      <c r="R248" s="11"/>
      <c r="S248" s="11"/>
      <c r="T248" s="12">
        <f>Table2[[#This Row],[Turks]]*Table2[[#This Row],[District Pop.]]/100</f>
        <v>0</v>
      </c>
      <c r="U248" s="12">
        <f>Table2[[#This Row],[Kurds]]*Table2[[#This Row],[District Pop.]]/100</f>
        <v>10992</v>
      </c>
      <c r="V248" s="12">
        <f>Table2[[#This Row],[Zazas]]*Table2[[#This Row],[District Pop.]]</f>
        <v>0</v>
      </c>
      <c r="W248" s="6"/>
      <c r="X248" s="6"/>
      <c r="Y248" s="12">
        <f>Table2[[#This Row],[Others name]]</f>
        <v>0</v>
      </c>
      <c r="Z248" s="12">
        <f>Table2[[#This Row],[Others]]*Table2[[#This Row],[District Pop.]]</f>
        <v>0</v>
      </c>
    </row>
    <row r="249" spans="1:26" x14ac:dyDescent="0.3">
      <c r="A249" s="6">
        <v>833</v>
      </c>
      <c r="B249" s="6" t="s">
        <v>848</v>
      </c>
      <c r="C249" s="6" t="s">
        <v>2356</v>
      </c>
      <c r="D249" s="10">
        <v>42218</v>
      </c>
      <c r="E249" s="6" t="s">
        <v>839</v>
      </c>
      <c r="F249" s="6" t="s">
        <v>848</v>
      </c>
      <c r="G249" s="6"/>
      <c r="H249" s="10">
        <f>SUM(I249:R249)</f>
        <v>100</v>
      </c>
      <c r="I249" s="6"/>
      <c r="J249" s="6">
        <f>100-Table2[[#This Row],[Turks]]-SUM(Table2[[#This Row],[Zazas]:[Others3]])</f>
        <v>80</v>
      </c>
      <c r="K249" s="6">
        <v>10</v>
      </c>
      <c r="L249" s="6">
        <v>10</v>
      </c>
      <c r="M249" s="6"/>
      <c r="N249" s="6"/>
      <c r="O249" s="11"/>
      <c r="P249" s="11"/>
      <c r="Q249" s="11"/>
      <c r="R249" s="11"/>
      <c r="S249" s="11"/>
      <c r="T249" s="12">
        <f>Table2[[#This Row],[Turks]]*Table2[[#This Row],[District Pop.]]/100</f>
        <v>0</v>
      </c>
      <c r="U249" s="12">
        <f>Table2[[#This Row],[Kurds]]*Table2[[#This Row],[District Pop.]]/100</f>
        <v>33774.400000000001</v>
      </c>
      <c r="V249" s="12">
        <f>Table2[[#This Row],[Zazas]]*Table2[[#This Row],[District Pop.]]</f>
        <v>422180</v>
      </c>
      <c r="W249" s="6"/>
      <c r="X249" s="6"/>
      <c r="Y249" s="12">
        <f>Table2[[#This Row],[Others name]]</f>
        <v>0</v>
      </c>
      <c r="Z249" s="12">
        <f>Table2[[#This Row],[Others]]*Table2[[#This Row],[District Pop.]]</f>
        <v>0</v>
      </c>
    </row>
    <row r="250" spans="1:26" x14ac:dyDescent="0.3">
      <c r="A250" s="6">
        <v>168</v>
      </c>
      <c r="B250" s="6" t="s">
        <v>176</v>
      </c>
      <c r="C250" s="6" t="s">
        <v>2406</v>
      </c>
      <c r="D250" s="10">
        <v>7319</v>
      </c>
      <c r="E250" s="6" t="s">
        <v>173</v>
      </c>
      <c r="F250" s="6" t="s">
        <v>176</v>
      </c>
      <c r="G250" s="6"/>
      <c r="H250" s="10">
        <f>SUM(I250:R250)</f>
        <v>100</v>
      </c>
      <c r="I250" s="6"/>
      <c r="J250" s="6">
        <f>100-Table2[[#This Row],[Turks]]-SUM(Table2[[#This Row],[Zazas]:[Others3]])</f>
        <v>90</v>
      </c>
      <c r="K250" s="6"/>
      <c r="L250" s="6">
        <v>10</v>
      </c>
      <c r="M250" s="6"/>
      <c r="N250" s="6"/>
      <c r="O250" s="11"/>
      <c r="P250" s="11"/>
      <c r="Q250" s="11"/>
      <c r="R250" s="11"/>
      <c r="S250" s="11"/>
      <c r="T250" s="12">
        <f>Table2[[#This Row],[Turks]]*Table2[[#This Row],[District Pop.]]/100</f>
        <v>0</v>
      </c>
      <c r="U250" s="12">
        <f>Table2[[#This Row],[Kurds]]*Table2[[#This Row],[District Pop.]]/100</f>
        <v>6587.1</v>
      </c>
      <c r="V250" s="12">
        <f>Table2[[#This Row],[Zazas]]*Table2[[#This Row],[District Pop.]]</f>
        <v>0</v>
      </c>
      <c r="W250" s="6"/>
      <c r="X250" s="6"/>
      <c r="Y250" s="12">
        <f>Table2[[#This Row],[Others name]]</f>
        <v>0</v>
      </c>
      <c r="Z250" s="12">
        <f>Table2[[#This Row],[Others]]*Table2[[#This Row],[District Pop.]]</f>
        <v>0</v>
      </c>
    </row>
    <row r="251" spans="1:26" x14ac:dyDescent="0.3">
      <c r="A251" s="6">
        <v>736</v>
      </c>
      <c r="B251" s="6" t="s">
        <v>749</v>
      </c>
      <c r="C251" s="6" t="s">
        <v>2696</v>
      </c>
      <c r="D251" s="10">
        <v>23106</v>
      </c>
      <c r="E251" s="6" t="s">
        <v>746</v>
      </c>
      <c r="F251" s="6" t="s">
        <v>749</v>
      </c>
      <c r="G251" s="6"/>
      <c r="H251" s="10">
        <f>SUM(I251:R251)</f>
        <v>100</v>
      </c>
      <c r="I251" s="6"/>
      <c r="J251" s="6">
        <f>100-Table2[[#This Row],[Turks]]-SUM(Table2[[#This Row],[Zazas]:[Others3]])</f>
        <v>90</v>
      </c>
      <c r="K251" s="6"/>
      <c r="L251" s="6">
        <v>10</v>
      </c>
      <c r="M251" s="6"/>
      <c r="N251" s="6"/>
      <c r="O251" s="11"/>
      <c r="P251" s="11"/>
      <c r="Q251" s="11"/>
      <c r="R251" s="11"/>
      <c r="S251" s="11"/>
      <c r="T251" s="12">
        <f>Table2[[#This Row],[Turks]]*Table2[[#This Row],[District Pop.]]/100</f>
        <v>0</v>
      </c>
      <c r="U251" s="12">
        <f>Table2[[#This Row],[Kurds]]*Table2[[#This Row],[District Pop.]]/100</f>
        <v>20795.400000000001</v>
      </c>
      <c r="V251" s="12">
        <f>Table2[[#This Row],[Zazas]]*Table2[[#This Row],[District Pop.]]</f>
        <v>0</v>
      </c>
      <c r="W251" s="6"/>
      <c r="X251" s="6"/>
      <c r="Y251" s="12">
        <f>Table2[[#This Row],[Others name]]</f>
        <v>0</v>
      </c>
      <c r="Z251" s="12">
        <f>Table2[[#This Row],[Others]]*Table2[[#This Row],[District Pop.]]</f>
        <v>0</v>
      </c>
    </row>
    <row r="252" spans="1:26" x14ac:dyDescent="0.3">
      <c r="A252" s="6">
        <v>384</v>
      </c>
      <c r="B252" s="6" t="s">
        <v>3663</v>
      </c>
      <c r="C252" s="6" t="s">
        <v>2924</v>
      </c>
      <c r="D252" s="10">
        <v>41322</v>
      </c>
      <c r="E252" s="6" t="s">
        <v>387</v>
      </c>
      <c r="F252" s="6" t="s">
        <v>392</v>
      </c>
      <c r="G252" s="6"/>
      <c r="H252" s="10">
        <f>SUM(I252:R252)</f>
        <v>100</v>
      </c>
      <c r="I252" s="6">
        <f>100-SUM(Table2[[#This Row],[Kurds]:[Others3]])</f>
        <v>50</v>
      </c>
      <c r="J252" s="6">
        <v>40</v>
      </c>
      <c r="K252" s="6"/>
      <c r="L252" s="6">
        <v>10</v>
      </c>
      <c r="M252" s="6"/>
      <c r="N252" s="6"/>
      <c r="O252" s="11"/>
      <c r="P252" s="11"/>
      <c r="Q252" s="11"/>
      <c r="R252" s="11"/>
      <c r="S252" s="11"/>
      <c r="T252" s="12">
        <f>Table2[[#This Row],[Turks]]*Table2[[#This Row],[District Pop.]]/100</f>
        <v>20661</v>
      </c>
      <c r="U252" s="12">
        <f>Table2[[#This Row],[Kurds]]*Table2[[#This Row],[District Pop.]]/100</f>
        <v>16528.8</v>
      </c>
      <c r="V252" s="12">
        <f>Table2[[#This Row],[Zazas]]*Table2[[#This Row],[District Pop.]]</f>
        <v>0</v>
      </c>
      <c r="W252" s="6"/>
      <c r="X252" s="6"/>
      <c r="Y252" s="12">
        <f>Table2[[#This Row],[Others name]]</f>
        <v>0</v>
      </c>
      <c r="Z252" s="12">
        <f>Table2[[#This Row],[Others]]*Table2[[#This Row],[District Pop.]]</f>
        <v>0</v>
      </c>
    </row>
    <row r="253" spans="1:26" x14ac:dyDescent="0.3">
      <c r="A253" s="6">
        <v>425</v>
      </c>
      <c r="B253" s="6" t="s">
        <v>3668</v>
      </c>
      <c r="C253" s="6" t="s">
        <v>2654</v>
      </c>
      <c r="D253" s="10">
        <v>121028</v>
      </c>
      <c r="E253" s="6" t="s">
        <v>424</v>
      </c>
      <c r="F253" s="6" t="s">
        <v>434</v>
      </c>
      <c r="G253" s="6"/>
      <c r="H253" s="10">
        <f>SUM(I253:R253)</f>
        <v>100</v>
      </c>
      <c r="I253" s="6">
        <f>100-SUM(Table2[[#This Row],[Kurds]:[Others3]])</f>
        <v>80</v>
      </c>
      <c r="J253" s="6">
        <v>10</v>
      </c>
      <c r="K253" s="6"/>
      <c r="L253" s="6">
        <v>10</v>
      </c>
      <c r="M253" s="6"/>
      <c r="N253" s="6"/>
      <c r="O253" s="11"/>
      <c r="P253" s="11"/>
      <c r="Q253" s="11"/>
      <c r="R253" s="11"/>
      <c r="S253" s="11"/>
      <c r="T253" s="12">
        <f>Table2[[#This Row],[Turks]]*Table2[[#This Row],[District Pop.]]/100</f>
        <v>96822.399999999994</v>
      </c>
      <c r="U253" s="12">
        <f>Table2[[#This Row],[Kurds]]*Table2[[#This Row],[District Pop.]]/100</f>
        <v>12102.8</v>
      </c>
      <c r="V253" s="12">
        <f>Table2[[#This Row],[Zazas]]*Table2[[#This Row],[District Pop.]]</f>
        <v>0</v>
      </c>
      <c r="W253" s="6"/>
      <c r="X253" s="6"/>
      <c r="Y253" s="12">
        <f>Table2[[#This Row],[Others name]]</f>
        <v>0</v>
      </c>
      <c r="Z253" s="12">
        <f>Table2[[#This Row],[Others]]*Table2[[#This Row],[District Pop.]]</f>
        <v>0</v>
      </c>
    </row>
    <row r="254" spans="1:26" x14ac:dyDescent="0.3">
      <c r="A254" s="6">
        <v>12</v>
      </c>
      <c r="B254" s="6" t="s">
        <v>15</v>
      </c>
      <c r="C254" s="6" t="s">
        <v>3227</v>
      </c>
      <c r="D254" s="10">
        <v>795012</v>
      </c>
      <c r="E254" s="6" t="s">
        <v>3</v>
      </c>
      <c r="F254" s="6" t="s">
        <v>15</v>
      </c>
      <c r="G254" s="6"/>
      <c r="H254" s="10">
        <f>SUM(I254:R254)</f>
        <v>100</v>
      </c>
      <c r="I254" s="6">
        <f>100-SUM(Table2[[#This Row],[Kurds]:[Others3]])</f>
        <v>90</v>
      </c>
      <c r="J254" s="6"/>
      <c r="K254" s="6"/>
      <c r="L254" s="6">
        <v>10</v>
      </c>
      <c r="M254" s="6"/>
      <c r="N254" s="6"/>
      <c r="O254" s="11"/>
      <c r="P254" s="11"/>
      <c r="Q254" s="11"/>
      <c r="R254" s="11"/>
      <c r="S254" s="11"/>
      <c r="T254" s="12">
        <f>Table2[[#This Row],[Turks]]*Table2[[#This Row],[District Pop.]]/100</f>
        <v>715510.8</v>
      </c>
      <c r="U254" s="12">
        <f>Table2[[#This Row],[Kurds]]*Table2[[#This Row],[District Pop.]]/100</f>
        <v>0</v>
      </c>
      <c r="V254" s="12">
        <f>Table2[[#This Row],[Zazas]]*Table2[[#This Row],[District Pop.]]</f>
        <v>0</v>
      </c>
      <c r="W254" s="14">
        <f>Table2[[#This Row],[Arabs]]*Table2[[#This Row],[District Pop.]]</f>
        <v>7950120</v>
      </c>
      <c r="X254" s="14" t="e">
        <f>#REF!*Table2[[#This Row],[District Pop.]]</f>
        <v>#REF!</v>
      </c>
      <c r="Y254" s="12">
        <f>Table2[[#This Row],[Others name]]</f>
        <v>0</v>
      </c>
      <c r="Z254" s="12">
        <f>Table2[[#This Row],[Others]]*Table2[[#This Row],[District Pop.]]</f>
        <v>0</v>
      </c>
    </row>
    <row r="255" spans="1:26" x14ac:dyDescent="0.3">
      <c r="A255" s="6">
        <v>426</v>
      </c>
      <c r="B255" s="6" t="s">
        <v>435</v>
      </c>
      <c r="C255" s="6" t="s">
        <v>2745</v>
      </c>
      <c r="D255" s="10">
        <v>13333</v>
      </c>
      <c r="E255" s="6" t="s">
        <v>424</v>
      </c>
      <c r="F255" s="6" t="s">
        <v>435</v>
      </c>
      <c r="G255" s="6"/>
      <c r="H255" s="10">
        <f>SUM(I255:R255)</f>
        <v>100</v>
      </c>
      <c r="I255" s="6">
        <f>100-SUM(Table2[[#This Row],[Kurds]:[Others3]])</f>
        <v>90</v>
      </c>
      <c r="J255" s="6"/>
      <c r="K255" s="6"/>
      <c r="L255" s="6">
        <v>10</v>
      </c>
      <c r="M255" s="6"/>
      <c r="N255" s="6"/>
      <c r="O255" s="11"/>
      <c r="P255" s="11"/>
      <c r="Q255" s="11"/>
      <c r="R255" s="11"/>
      <c r="S255" s="11"/>
      <c r="T255" s="12">
        <f>Table2[[#This Row],[Turks]]*Table2[[#This Row],[District Pop.]]/100</f>
        <v>11999.7</v>
      </c>
      <c r="U255" s="12">
        <f>Table2[[#This Row],[Kurds]]*Table2[[#This Row],[District Pop.]]/100</f>
        <v>0</v>
      </c>
      <c r="V255" s="12">
        <f>Table2[[#This Row],[Zazas]]*Table2[[#This Row],[District Pop.]]</f>
        <v>0</v>
      </c>
      <c r="W255" s="6"/>
      <c r="X255" s="6"/>
      <c r="Y255" s="12">
        <f>Table2[[#This Row],[Others name]]</f>
        <v>0</v>
      </c>
      <c r="Z255" s="12">
        <f>Table2[[#This Row],[Others]]*Table2[[#This Row],[District Pop.]]</f>
        <v>0</v>
      </c>
    </row>
    <row r="256" spans="1:26" x14ac:dyDescent="0.3">
      <c r="A256" s="6">
        <v>708</v>
      </c>
      <c r="B256" s="6" t="s">
        <v>720</v>
      </c>
      <c r="C256" s="6" t="s">
        <v>1329</v>
      </c>
      <c r="D256" s="10">
        <v>255946</v>
      </c>
      <c r="E256" s="6" t="s">
        <v>719</v>
      </c>
      <c r="F256" s="6" t="s">
        <v>720</v>
      </c>
      <c r="G256" s="6"/>
      <c r="H256" s="10">
        <f>SUM(I256:R256)</f>
        <v>100</v>
      </c>
      <c r="I256" s="6">
        <f>100-SUM(Table2[[#This Row],[Kurds]:[Others3]])</f>
        <v>90</v>
      </c>
      <c r="J256" s="6"/>
      <c r="K256" s="6"/>
      <c r="L256" s="6">
        <v>10</v>
      </c>
      <c r="M256" s="6"/>
      <c r="N256" s="6"/>
      <c r="O256" s="11"/>
      <c r="P256" s="11"/>
      <c r="Q256" s="11"/>
      <c r="R256" s="11"/>
      <c r="S256" s="11"/>
      <c r="T256" s="12">
        <f>Table2[[#This Row],[Turks]]*Table2[[#This Row],[District Pop.]]/100</f>
        <v>230351.4</v>
      </c>
      <c r="U256" s="12">
        <f>Table2[[#This Row],[Kurds]]*Table2[[#This Row],[District Pop.]]/100</f>
        <v>0</v>
      </c>
      <c r="V256" s="12">
        <f>Table2[[#This Row],[Zazas]]*Table2[[#This Row],[District Pop.]]</f>
        <v>0</v>
      </c>
      <c r="W256" s="6"/>
      <c r="X256" s="6"/>
      <c r="Y256" s="12">
        <f>Table2[[#This Row],[Others name]]</f>
        <v>0</v>
      </c>
      <c r="Z256" s="12">
        <f>Table2[[#This Row],[Others]]*Table2[[#This Row],[District Pop.]]</f>
        <v>0</v>
      </c>
    </row>
    <row r="257" spans="1:26" x14ac:dyDescent="0.3">
      <c r="A257" s="6">
        <v>835</v>
      </c>
      <c r="B257" s="6" t="s">
        <v>850</v>
      </c>
      <c r="C257" s="6" t="s">
        <v>3105</v>
      </c>
      <c r="D257" s="10">
        <v>267942</v>
      </c>
      <c r="E257" s="6" t="s">
        <v>839</v>
      </c>
      <c r="F257" s="6" t="s">
        <v>850</v>
      </c>
      <c r="G257" s="6"/>
      <c r="H257" s="10">
        <f>SUM(I257:R257)</f>
        <v>100</v>
      </c>
      <c r="I257" s="6">
        <v>20</v>
      </c>
      <c r="J257" s="6">
        <f>100-Table2[[#This Row],[Turks]]-SUM(Table2[[#This Row],[Zazas]:[Others3]])</f>
        <v>55</v>
      </c>
      <c r="K257" s="6">
        <v>20</v>
      </c>
      <c r="L257" s="6">
        <v>5</v>
      </c>
      <c r="M257" s="6"/>
      <c r="N257" s="6"/>
      <c r="O257" s="11"/>
      <c r="P257" s="11"/>
      <c r="Q257" s="11"/>
      <c r="R257" s="11"/>
      <c r="S257" s="11"/>
      <c r="T257" s="12">
        <f>Table2[[#This Row],[Turks]]*Table2[[#This Row],[District Pop.]]/100</f>
        <v>53588.4</v>
      </c>
      <c r="U257" s="12">
        <f>Table2[[#This Row],[Kurds]]*Table2[[#This Row],[District Pop.]]/100</f>
        <v>147368.1</v>
      </c>
      <c r="V257" s="12">
        <f>Table2[[#This Row],[Zazas]]*Table2[[#This Row],[District Pop.]]</f>
        <v>5358840</v>
      </c>
      <c r="W257" s="6"/>
      <c r="X257" s="6"/>
      <c r="Y257" s="12">
        <f>Table2[[#This Row],[Others name]]</f>
        <v>0</v>
      </c>
      <c r="Z257" s="12">
        <f>Table2[[#This Row],[Others]]*Table2[[#This Row],[District Pop.]]</f>
        <v>0</v>
      </c>
    </row>
    <row r="258" spans="1:26" x14ac:dyDescent="0.3">
      <c r="A258" s="6">
        <v>7</v>
      </c>
      <c r="B258" s="6" t="s">
        <v>10</v>
      </c>
      <c r="C258" s="6" t="s">
        <v>2567</v>
      </c>
      <c r="D258" s="10">
        <v>23499</v>
      </c>
      <c r="E258" s="6" t="s">
        <v>3</v>
      </c>
      <c r="F258" s="6" t="s">
        <v>10</v>
      </c>
      <c r="G258" s="6"/>
      <c r="H258" s="10">
        <f>SUM(I258:R258)</f>
        <v>100</v>
      </c>
      <c r="I258" s="6">
        <f>100-SUM(Table2[[#This Row],[Kurds]:[Others3]])</f>
        <v>95</v>
      </c>
      <c r="J258" s="6"/>
      <c r="K258" s="6"/>
      <c r="L258" s="6">
        <v>5</v>
      </c>
      <c r="M258" s="6"/>
      <c r="N258" s="6"/>
      <c r="O258" s="11"/>
      <c r="P258" s="11"/>
      <c r="Q258" s="11"/>
      <c r="R258" s="11"/>
      <c r="S258" s="11"/>
      <c r="T258" s="12">
        <f>Table2[[#This Row],[Turks]]*Table2[[#This Row],[District Pop.]]/100</f>
        <v>22324.05</v>
      </c>
      <c r="U258" s="12">
        <f>Table2[[#This Row],[Kurds]]*Table2[[#This Row],[District Pop.]]/100</f>
        <v>0</v>
      </c>
      <c r="V258" s="12">
        <f>Table2[[#This Row],[Zazas]]*Table2[[#This Row],[District Pop.]]</f>
        <v>0</v>
      </c>
      <c r="W258" s="14">
        <f>Table2[[#This Row],[Arabs]]*Table2[[#This Row],[District Pop.]]</f>
        <v>117495</v>
      </c>
      <c r="X258" s="14" t="e">
        <f>#REF!*Table2[[#This Row],[District Pop.]]</f>
        <v>#REF!</v>
      </c>
      <c r="Y258" s="12">
        <f>Table2[[#This Row],[Others name]]</f>
        <v>0</v>
      </c>
      <c r="Z258" s="12">
        <f>Table2[[#This Row],[Others]]*Table2[[#This Row],[District Pop.]]</f>
        <v>0</v>
      </c>
    </row>
    <row r="259" spans="1:26" x14ac:dyDescent="0.3">
      <c r="A259" s="6">
        <v>15</v>
      </c>
      <c r="B259" s="6" t="s">
        <v>18</v>
      </c>
      <c r="C259" s="6" t="s">
        <v>3536</v>
      </c>
      <c r="D259" s="10">
        <v>404726</v>
      </c>
      <c r="E259" s="6" t="s">
        <v>3</v>
      </c>
      <c r="F259" s="6" t="s">
        <v>18</v>
      </c>
      <c r="G259" s="6"/>
      <c r="H259" s="10">
        <f>SUM(I259:R259)</f>
        <v>100</v>
      </c>
      <c r="I259" s="6">
        <f>100-SUM(Table2[[#This Row],[Kurds]:[Others3]])</f>
        <v>95</v>
      </c>
      <c r="J259" s="6"/>
      <c r="K259" s="6"/>
      <c r="L259" s="6">
        <v>5</v>
      </c>
      <c r="M259" s="6"/>
      <c r="N259" s="6"/>
      <c r="O259" s="11"/>
      <c r="P259" s="11"/>
      <c r="Q259" s="11"/>
      <c r="R259" s="11"/>
      <c r="S259" s="11"/>
      <c r="T259" s="12">
        <f>Table2[[#This Row],[Turks]]*Table2[[#This Row],[District Pop.]]/100</f>
        <v>384489.7</v>
      </c>
      <c r="U259" s="12">
        <f>Table2[[#This Row],[Kurds]]*Table2[[#This Row],[District Pop.]]/100</f>
        <v>0</v>
      </c>
      <c r="V259" s="12">
        <f>Table2[[#This Row],[Zazas]]*Table2[[#This Row],[District Pop.]]</f>
        <v>0</v>
      </c>
      <c r="W259" s="14">
        <f>Table2[[#This Row],[Arabs]]*Table2[[#This Row],[District Pop.]]</f>
        <v>2023630</v>
      </c>
      <c r="X259" s="14" t="e">
        <f>#REF!*Table2[[#This Row],[District Pop.]]</f>
        <v>#REF!</v>
      </c>
      <c r="Y259" s="12">
        <f>Table2[[#This Row],[Others name]]</f>
        <v>0</v>
      </c>
      <c r="Z259" s="12">
        <f>Table2[[#This Row],[Others]]*Table2[[#This Row],[District Pop.]]</f>
        <v>0</v>
      </c>
    </row>
    <row r="260" spans="1:26" x14ac:dyDescent="0.3">
      <c r="A260" s="6">
        <v>584</v>
      </c>
      <c r="B260" s="6" t="s">
        <v>592</v>
      </c>
      <c r="C260" s="6" t="s">
        <v>2056</v>
      </c>
      <c r="D260" s="10">
        <v>5594</v>
      </c>
      <c r="E260" s="6" t="s">
        <v>591</v>
      </c>
      <c r="F260" s="6" t="s">
        <v>592</v>
      </c>
      <c r="G260" s="6"/>
      <c r="H260" s="10">
        <f>SUM(I260:R260)</f>
        <v>100</v>
      </c>
      <c r="I260" s="6">
        <f>100-SUM(Table2[[#This Row],[Kurds]:[Others3]])</f>
        <v>95</v>
      </c>
      <c r="J260" s="6"/>
      <c r="K260" s="6"/>
      <c r="L260" s="6">
        <v>5</v>
      </c>
      <c r="M260" s="6"/>
      <c r="N260" s="6"/>
      <c r="O260" s="11"/>
      <c r="P260" s="11"/>
      <c r="Q260" s="11"/>
      <c r="R260" s="11"/>
      <c r="S260" s="11"/>
      <c r="T260" s="12">
        <f>Table2[[#This Row],[Turks]]*Table2[[#This Row],[District Pop.]]/100</f>
        <v>5314.3</v>
      </c>
      <c r="U260" s="12">
        <f>Table2[[#This Row],[Kurds]]*Table2[[#This Row],[District Pop.]]/100</f>
        <v>0</v>
      </c>
      <c r="V260" s="12">
        <f>Table2[[#This Row],[Zazas]]*Table2[[#This Row],[District Pop.]]</f>
        <v>0</v>
      </c>
      <c r="W260" s="14">
        <f>Table2[[#This Row],[Arabs]]*Table2[[#This Row],[District Pop.]]/100</f>
        <v>279.7</v>
      </c>
      <c r="X260" s="6"/>
      <c r="Y260" s="12">
        <f>Table2[[#This Row],[Others name]]</f>
        <v>0</v>
      </c>
      <c r="Z260" s="12">
        <f>Table2[[#This Row],[Others]]*Table2[[#This Row],[District Pop.]]</f>
        <v>0</v>
      </c>
    </row>
    <row r="261" spans="1:26" x14ac:dyDescent="0.3">
      <c r="A261" s="6">
        <v>718</v>
      </c>
      <c r="B261" s="6" t="s">
        <v>730</v>
      </c>
      <c r="C261" s="6" t="s">
        <v>3317</v>
      </c>
      <c r="D261" s="10">
        <v>350732</v>
      </c>
      <c r="E261" s="6" t="s">
        <v>719</v>
      </c>
      <c r="F261" s="6" t="s">
        <v>730</v>
      </c>
      <c r="G261" s="6"/>
      <c r="H261" s="10">
        <f>SUM(I261:R261)</f>
        <v>100</v>
      </c>
      <c r="I261" s="6">
        <f>100-SUM(Table2[[#This Row],[Kurds]:[Others3]])</f>
        <v>95</v>
      </c>
      <c r="J261" s="6"/>
      <c r="K261" s="6"/>
      <c r="L261" s="6">
        <v>5</v>
      </c>
      <c r="M261" s="6"/>
      <c r="N261" s="6"/>
      <c r="O261" s="11"/>
      <c r="P261" s="11"/>
      <c r="Q261" s="11"/>
      <c r="R261" s="11"/>
      <c r="S261" s="11"/>
      <c r="T261" s="12">
        <f>Table2[[#This Row],[Turks]]*Table2[[#This Row],[District Pop.]]/100</f>
        <v>333195.40000000002</v>
      </c>
      <c r="U261" s="12">
        <f>Table2[[#This Row],[Kurds]]*Table2[[#This Row],[District Pop.]]/100</f>
        <v>0</v>
      </c>
      <c r="V261" s="12">
        <f>Table2[[#This Row],[Zazas]]*Table2[[#This Row],[District Pop.]]</f>
        <v>0</v>
      </c>
      <c r="W261" s="6"/>
      <c r="X261" s="6"/>
      <c r="Y261" s="12">
        <f>Table2[[#This Row],[Others name]]</f>
        <v>0</v>
      </c>
      <c r="Z261" s="12">
        <f>Table2[[#This Row],[Others]]*Table2[[#This Row],[District Pop.]]</f>
        <v>0</v>
      </c>
    </row>
    <row r="262" spans="1:26" x14ac:dyDescent="0.3">
      <c r="A262" s="6">
        <v>719</v>
      </c>
      <c r="B262" s="6" t="s">
        <v>731</v>
      </c>
      <c r="C262" s="6" t="s">
        <v>3352</v>
      </c>
      <c r="D262" s="10">
        <v>319711</v>
      </c>
      <c r="E262" s="6" t="s">
        <v>719</v>
      </c>
      <c r="F262" s="6" t="s">
        <v>731</v>
      </c>
      <c r="G262" s="6"/>
      <c r="H262" s="10">
        <f>SUM(I262:R262)</f>
        <v>100</v>
      </c>
      <c r="I262" s="6">
        <f>100-SUM(Table2[[#This Row],[Kurds]:[Others3]])</f>
        <v>95</v>
      </c>
      <c r="J262" s="6"/>
      <c r="K262" s="6"/>
      <c r="L262" s="6">
        <v>5</v>
      </c>
      <c r="M262" s="6"/>
      <c r="N262" s="6"/>
      <c r="O262" s="11"/>
      <c r="P262" s="11"/>
      <c r="Q262" s="11"/>
      <c r="R262" s="11"/>
      <c r="S262" s="11"/>
      <c r="T262" s="12">
        <f>Table2[[#This Row],[Turks]]*Table2[[#This Row],[District Pop.]]/100</f>
        <v>303725.45</v>
      </c>
      <c r="U262" s="12">
        <f>Table2[[#This Row],[Kurds]]*Table2[[#This Row],[District Pop.]]/100</f>
        <v>0</v>
      </c>
      <c r="V262" s="12">
        <f>Table2[[#This Row],[Zazas]]*Table2[[#This Row],[District Pop.]]</f>
        <v>0</v>
      </c>
      <c r="W262" s="6"/>
      <c r="X262" s="6"/>
      <c r="Y262" s="12">
        <f>Table2[[#This Row],[Others name]]</f>
        <v>0</v>
      </c>
      <c r="Z262" s="12">
        <f>Table2[[#This Row],[Others]]*Table2[[#This Row],[District Pop.]]</f>
        <v>0</v>
      </c>
    </row>
    <row r="263" spans="1:26" x14ac:dyDescent="0.3">
      <c r="A263" s="6">
        <v>18</v>
      </c>
      <c r="B263" s="6" t="s">
        <v>22</v>
      </c>
      <c r="C263" s="6" t="s">
        <v>2225</v>
      </c>
      <c r="D263" s="10">
        <v>15711</v>
      </c>
      <c r="E263" s="6" t="s">
        <v>19</v>
      </c>
      <c r="F263" s="6" t="s">
        <v>22</v>
      </c>
      <c r="G263" s="6"/>
      <c r="H263" s="10">
        <f>SUM(I263:R263)</f>
        <v>100</v>
      </c>
      <c r="I263" s="6"/>
      <c r="J263" s="6">
        <v>40</v>
      </c>
      <c r="K263" s="6">
        <f>100-Table2[[#This Row],[Turks]]-Table2[[#This Row],[Kurds]]-SUM(Table2[[#This Row],[Arabs]:[Others3]])</f>
        <v>60</v>
      </c>
      <c r="L263" s="6"/>
      <c r="M263" s="6"/>
      <c r="N263" s="6"/>
      <c r="O263" s="11"/>
      <c r="P263" s="11"/>
      <c r="Q263" s="11"/>
      <c r="R263" s="11"/>
      <c r="S263" s="11"/>
      <c r="T263" s="12">
        <f>Table2[[#This Row],[Turks]]*Table2[[#This Row],[District Pop.]]/100</f>
        <v>0</v>
      </c>
      <c r="U263" s="12">
        <f>Table2[[#This Row],[Kurds]]*Table2[[#This Row],[District Pop.]]/100</f>
        <v>6284.4</v>
      </c>
      <c r="V263" s="12">
        <f>Table2[[#This Row],[Zazas]]*Table2[[#This Row],[District Pop.]]</f>
        <v>942660</v>
      </c>
      <c r="W263" s="14">
        <f>Table2[[#This Row],[Arabs]]*Table2[[#This Row],[District Pop.]]</f>
        <v>0</v>
      </c>
      <c r="X263" s="14" t="e">
        <f>#REF!*Table2[[#This Row],[District Pop.]]</f>
        <v>#REF!</v>
      </c>
      <c r="Y263" s="12">
        <f>Table2[[#This Row],[Others name]]</f>
        <v>0</v>
      </c>
      <c r="Z263" s="12">
        <f>Table2[[#This Row],[Others]]*Table2[[#This Row],[District Pop.]]</f>
        <v>0</v>
      </c>
    </row>
    <row r="264" spans="1:26" x14ac:dyDescent="0.3">
      <c r="A264" s="6">
        <v>332</v>
      </c>
      <c r="B264" s="6" t="s">
        <v>3650</v>
      </c>
      <c r="C264" s="6" t="s">
        <v>2701</v>
      </c>
      <c r="D264" s="10">
        <v>38913</v>
      </c>
      <c r="E264" s="6" t="s">
        <v>331</v>
      </c>
      <c r="F264" s="6" t="s">
        <v>338</v>
      </c>
      <c r="G264" s="6"/>
      <c r="H264" s="10">
        <f>SUM(I264:R264)</f>
        <v>100</v>
      </c>
      <c r="I264" s="6">
        <v>50</v>
      </c>
      <c r="J264" s="6">
        <v>30</v>
      </c>
      <c r="K264" s="6">
        <f>100-Table2[[#This Row],[Turks]]-Table2[[#This Row],[Kurds]]-SUM(Table2[[#This Row],[Arabs]:[Others3]])</f>
        <v>20</v>
      </c>
      <c r="L264" s="6"/>
      <c r="M264" s="6"/>
      <c r="N264" s="6"/>
      <c r="O264" s="11"/>
      <c r="P264" s="11"/>
      <c r="Q264" s="11"/>
      <c r="R264" s="11"/>
      <c r="S264" s="11"/>
      <c r="T264" s="12">
        <f>Table2[[#This Row],[Turks]]*Table2[[#This Row],[District Pop.]]/100</f>
        <v>19456.5</v>
      </c>
      <c r="U264" s="12">
        <f>Table2[[#This Row],[Kurds]]*Table2[[#This Row],[District Pop.]]/100</f>
        <v>11673.9</v>
      </c>
      <c r="V264" s="12">
        <f>Table2[[#This Row],[Zazas]]*Table2[[#This Row],[District Pop.]]</f>
        <v>778260</v>
      </c>
      <c r="W264" s="6"/>
      <c r="X264" s="6"/>
      <c r="Y264" s="12">
        <f>Table2[[#This Row],[Others name]]</f>
        <v>0</v>
      </c>
      <c r="Z264" s="12">
        <f>Table2[[#This Row],[Others]]*Table2[[#This Row],[District Pop.]]</f>
        <v>0</v>
      </c>
    </row>
    <row r="265" spans="1:26" x14ac:dyDescent="0.3">
      <c r="A265" s="6">
        <v>187</v>
      </c>
      <c r="B265" s="6" t="s">
        <v>189</v>
      </c>
      <c r="C265" s="6" t="s">
        <v>1775</v>
      </c>
      <c r="D265" s="10">
        <v>171752</v>
      </c>
      <c r="E265" s="6" t="s">
        <v>189</v>
      </c>
      <c r="F265" s="6" t="s">
        <v>25</v>
      </c>
      <c r="G265" s="6"/>
      <c r="H265" s="10">
        <f>SUM(I265:R265)</f>
        <v>100</v>
      </c>
      <c r="I265" s="6"/>
      <c r="J265" s="6">
        <v>30</v>
      </c>
      <c r="K265" s="6">
        <f>100-Table2[[#This Row],[Turks]]-Table2[[#This Row],[Kurds]]-SUM(Table2[[#This Row],[Arabs]:[Others3]])</f>
        <v>70</v>
      </c>
      <c r="L265" s="6"/>
      <c r="M265" s="6"/>
      <c r="N265" s="6"/>
      <c r="O265" s="11"/>
      <c r="P265" s="11"/>
      <c r="Q265" s="11"/>
      <c r="R265" s="11"/>
      <c r="S265" s="11"/>
      <c r="T265" s="12">
        <f>Table2[[#This Row],[Turks]]*Table2[[#This Row],[District Pop.]]/100</f>
        <v>0</v>
      </c>
      <c r="U265" s="12">
        <f>Table2[[#This Row],[Kurds]]*Table2[[#This Row],[District Pop.]]/100</f>
        <v>51525.599999999999</v>
      </c>
      <c r="V265" s="12">
        <f>Table2[[#This Row],[Zazas]]*Table2[[#This Row],[District Pop.]]</f>
        <v>12022640</v>
      </c>
      <c r="W265" s="6"/>
      <c r="X265" s="6"/>
      <c r="Y265" s="12">
        <f>Table2[[#This Row],[Others name]]</f>
        <v>0</v>
      </c>
      <c r="Z265" s="12">
        <f>Table2[[#This Row],[Others]]*Table2[[#This Row],[District Pop.]]</f>
        <v>0</v>
      </c>
    </row>
    <row r="266" spans="1:26" x14ac:dyDescent="0.3">
      <c r="A266" s="6">
        <v>305</v>
      </c>
      <c r="B266" s="6" t="s">
        <v>311</v>
      </c>
      <c r="C266" s="6" t="s">
        <v>2765</v>
      </c>
      <c r="D266" s="10">
        <v>24364</v>
      </c>
      <c r="E266" s="6" t="s">
        <v>297</v>
      </c>
      <c r="F266" s="6" t="s">
        <v>311</v>
      </c>
      <c r="G266" s="6"/>
      <c r="H266" s="10">
        <f>SUM(I266:R266)</f>
        <v>100</v>
      </c>
      <c r="I266" s="6"/>
      <c r="J266" s="6">
        <v>30</v>
      </c>
      <c r="K266" s="6">
        <f>100-Table2[[#This Row],[Turks]]-Table2[[#This Row],[Kurds]]-SUM(Table2[[#This Row],[Arabs]:[Others3]])</f>
        <v>70</v>
      </c>
      <c r="L266" s="6"/>
      <c r="M266" s="6"/>
      <c r="N266" s="6"/>
      <c r="O266" s="11"/>
      <c r="P266" s="11"/>
      <c r="Q266" s="11"/>
      <c r="R266" s="11"/>
      <c r="S266" s="11"/>
      <c r="T266" s="12">
        <f>Table2[[#This Row],[Turks]]*Table2[[#This Row],[District Pop.]]/100</f>
        <v>0</v>
      </c>
      <c r="U266" s="12">
        <f>Table2[[#This Row],[Kurds]]*Table2[[#This Row],[District Pop.]]/100</f>
        <v>7309.2</v>
      </c>
      <c r="V266" s="12">
        <f>Table2[[#This Row],[Zazas]]*Table2[[#This Row],[District Pop.]]</f>
        <v>1705480</v>
      </c>
      <c r="W266" s="6"/>
      <c r="X266" s="6"/>
      <c r="Y266" s="12">
        <f>Table2[[#This Row],[Others name]]</f>
        <v>0</v>
      </c>
      <c r="Z266" s="12">
        <f>Table2[[#This Row],[Others]]*Table2[[#This Row],[District Pop.]]</f>
        <v>0</v>
      </c>
    </row>
    <row r="267" spans="1:26" x14ac:dyDescent="0.3">
      <c r="A267" s="6">
        <v>922</v>
      </c>
      <c r="B267" s="6" t="s">
        <v>932</v>
      </c>
      <c r="C267" s="6" t="s">
        <v>3371</v>
      </c>
      <c r="D267" s="10">
        <v>40794</v>
      </c>
      <c r="E267" s="6" t="s">
        <v>932</v>
      </c>
      <c r="F267" s="6" t="s">
        <v>25</v>
      </c>
      <c r="G267" s="6" t="s">
        <v>3849</v>
      </c>
      <c r="H267" s="10">
        <f>SUM(I267:R267)</f>
        <v>100</v>
      </c>
      <c r="I267" s="6"/>
      <c r="J267" s="6">
        <v>20</v>
      </c>
      <c r="K267" s="6">
        <f>100-Table2[[#This Row],[Turks]]-Table2[[#This Row],[Kurds]]-SUM(Table2[[#This Row],[Arabs]:[Others3]])</f>
        <v>80</v>
      </c>
      <c r="L267" s="6"/>
      <c r="M267" s="6"/>
      <c r="N267" s="6"/>
      <c r="O267" s="11"/>
      <c r="P267" s="11"/>
      <c r="Q267" s="11"/>
      <c r="R267" s="11"/>
      <c r="S267" s="11"/>
      <c r="T267" s="12">
        <f>Table2[[#This Row],[Turks]]*Table2[[#This Row],[District Pop.]]/100</f>
        <v>0</v>
      </c>
      <c r="U267" s="12">
        <f>Table2[[#This Row],[Kurds]]*Table2[[#This Row],[District Pop.]]/100</f>
        <v>8158.8</v>
      </c>
      <c r="V267" s="12">
        <f>Table2[[#This Row],[Zazas]]*Table2[[#This Row],[District Pop.]]</f>
        <v>3263520</v>
      </c>
      <c r="W267" s="6"/>
      <c r="X267" s="6"/>
      <c r="Y267" s="12">
        <f>Table2[[#This Row],[Others name]]</f>
        <v>0</v>
      </c>
      <c r="Z267" s="12">
        <f>Table2[[#This Row],[Others]]*Table2[[#This Row],[District Pop.]]</f>
        <v>0</v>
      </c>
    </row>
    <row r="268" spans="1:26" x14ac:dyDescent="0.3">
      <c r="A268" s="6">
        <v>294</v>
      </c>
      <c r="B268" s="6" t="s">
        <v>300</v>
      </c>
      <c r="C268" s="6" t="s">
        <v>2123</v>
      </c>
      <c r="D268" s="10">
        <v>49644</v>
      </c>
      <c r="E268" s="6" t="s">
        <v>297</v>
      </c>
      <c r="F268" s="6" t="s">
        <v>300</v>
      </c>
      <c r="G268" s="6"/>
      <c r="H268" s="10">
        <f>SUM(I268:R268)</f>
        <v>100</v>
      </c>
      <c r="I268" s="6">
        <v>15</v>
      </c>
      <c r="J268" s="6">
        <v>15</v>
      </c>
      <c r="K268" s="6">
        <f>100-Table2[[#This Row],[Turks]]-Table2[[#This Row],[Kurds]]-SUM(Table2[[#This Row],[Arabs]:[Others3]])</f>
        <v>70</v>
      </c>
      <c r="L268" s="6"/>
      <c r="M268" s="6"/>
      <c r="N268" s="6"/>
      <c r="O268" s="11"/>
      <c r="P268" s="11"/>
      <c r="Q268" s="11"/>
      <c r="R268" s="11"/>
      <c r="S268" s="11"/>
      <c r="T268" s="12">
        <f>Table2[[#This Row],[Turks]]*Table2[[#This Row],[District Pop.]]/100</f>
        <v>7446.6</v>
      </c>
      <c r="U268" s="12">
        <f>Table2[[#This Row],[Kurds]]*Table2[[#This Row],[District Pop.]]/100</f>
        <v>7446.6</v>
      </c>
      <c r="V268" s="12">
        <f>Table2[[#This Row],[Zazas]]*Table2[[#This Row],[District Pop.]]</f>
        <v>3475080</v>
      </c>
      <c r="W268" s="6"/>
      <c r="X268" s="6"/>
      <c r="Y268" s="12">
        <f>Table2[[#This Row],[Others name]]</f>
        <v>0</v>
      </c>
      <c r="Z268" s="12">
        <f>Table2[[#This Row],[Others]]*Table2[[#This Row],[District Pop.]]</f>
        <v>0</v>
      </c>
    </row>
    <row r="269" spans="1:26" x14ac:dyDescent="0.3">
      <c r="A269" s="6">
        <v>188</v>
      </c>
      <c r="B269" s="6" t="s">
        <v>194</v>
      </c>
      <c r="C269" s="6" t="s">
        <v>3246</v>
      </c>
      <c r="D269" s="10">
        <v>33491</v>
      </c>
      <c r="E269" s="6" t="s">
        <v>189</v>
      </c>
      <c r="F269" s="6" t="s">
        <v>194</v>
      </c>
      <c r="G269" s="6"/>
      <c r="H269" s="10">
        <f>SUM(I269:R269)</f>
        <v>100</v>
      </c>
      <c r="I269" s="6"/>
      <c r="J269" s="6">
        <v>10</v>
      </c>
      <c r="K269" s="6">
        <f>100-Table2[[#This Row],[Turks]]-Table2[[#This Row],[Kurds]]-SUM(Table2[[#This Row],[Arabs]:[Others3]])</f>
        <v>90</v>
      </c>
      <c r="L269" s="6"/>
      <c r="M269" s="6"/>
      <c r="N269" s="6"/>
      <c r="O269" s="11"/>
      <c r="P269" s="11"/>
      <c r="Q269" s="11"/>
      <c r="R269" s="11"/>
      <c r="S269" s="11"/>
      <c r="T269" s="12">
        <f>Table2[[#This Row],[Turks]]*Table2[[#This Row],[District Pop.]]/100</f>
        <v>0</v>
      </c>
      <c r="U269" s="12">
        <f>Table2[[#This Row],[Kurds]]*Table2[[#This Row],[District Pop.]]/100</f>
        <v>3349.1</v>
      </c>
      <c r="V269" s="12">
        <f>Table2[[#This Row],[Zazas]]*Table2[[#This Row],[District Pop.]]</f>
        <v>3014190</v>
      </c>
      <c r="W269" s="6"/>
      <c r="X269" s="6"/>
      <c r="Y269" s="12">
        <f>Table2[[#This Row],[Others name]]</f>
        <v>0</v>
      </c>
      <c r="Z269" s="12">
        <f>Table2[[#This Row],[Others]]*Table2[[#This Row],[District Pop.]]</f>
        <v>0</v>
      </c>
    </row>
    <row r="270" spans="1:26" x14ac:dyDescent="0.3">
      <c r="A270" s="6">
        <v>300</v>
      </c>
      <c r="B270" s="6" t="s">
        <v>306</v>
      </c>
      <c r="C270" s="6" t="s">
        <v>2392</v>
      </c>
      <c r="D270" s="10">
        <v>32519</v>
      </c>
      <c r="E270" s="6" t="s">
        <v>297</v>
      </c>
      <c r="F270" s="6" t="s">
        <v>306</v>
      </c>
      <c r="G270" s="6"/>
      <c r="H270" s="10">
        <f>SUM(I270:R270)</f>
        <v>100</v>
      </c>
      <c r="I270" s="6"/>
      <c r="J270" s="6">
        <v>10</v>
      </c>
      <c r="K270" s="6">
        <f>100-Table2[[#This Row],[Turks]]-Table2[[#This Row],[Kurds]]-SUM(Table2[[#This Row],[Arabs]:[Others3]])</f>
        <v>90</v>
      </c>
      <c r="L270" s="6"/>
      <c r="M270" s="6"/>
      <c r="N270" s="6"/>
      <c r="O270" s="11"/>
      <c r="P270" s="11"/>
      <c r="Q270" s="11"/>
      <c r="R270" s="11"/>
      <c r="S270" s="11"/>
      <c r="T270" s="12">
        <f>Table2[[#This Row],[Turks]]*Table2[[#This Row],[District Pop.]]/100</f>
        <v>0</v>
      </c>
      <c r="U270" s="12">
        <f>Table2[[#This Row],[Kurds]]*Table2[[#This Row],[District Pop.]]/100</f>
        <v>3251.9</v>
      </c>
      <c r="V270" s="12">
        <f>Table2[[#This Row],[Zazas]]*Table2[[#This Row],[District Pop.]]</f>
        <v>2926710</v>
      </c>
      <c r="W270" s="6"/>
      <c r="X270" s="6"/>
      <c r="Y270" s="12">
        <f>Table2[[#This Row],[Others name]]</f>
        <v>0</v>
      </c>
      <c r="Z270" s="12">
        <f>Table2[[#This Row],[Others]]*Table2[[#This Row],[District Pop.]]</f>
        <v>0</v>
      </c>
    </row>
    <row r="271" spans="1:26" x14ac:dyDescent="0.3">
      <c r="A271" s="6">
        <v>327</v>
      </c>
      <c r="B271" s="6" t="s">
        <v>333</v>
      </c>
      <c r="C271" s="6" t="s">
        <v>1374</v>
      </c>
      <c r="D271" s="10">
        <v>5831</v>
      </c>
      <c r="E271" s="6" t="s">
        <v>331</v>
      </c>
      <c r="F271" s="6" t="s">
        <v>333</v>
      </c>
      <c r="G271" s="6"/>
      <c r="H271" s="10">
        <f>SUM(I271:R271)</f>
        <v>100</v>
      </c>
      <c r="I271" s="6"/>
      <c r="J271" s="6">
        <v>10</v>
      </c>
      <c r="K271" s="6">
        <f>100-Table2[[#This Row],[Turks]]-Table2[[#This Row],[Kurds]]-SUM(Table2[[#This Row],[Arabs]:[Others3]])</f>
        <v>90</v>
      </c>
      <c r="L271" s="6"/>
      <c r="M271" s="6"/>
      <c r="N271" s="6"/>
      <c r="O271" s="11"/>
      <c r="P271" s="11"/>
      <c r="Q271" s="11"/>
      <c r="R271" s="11"/>
      <c r="S271" s="11"/>
      <c r="T271" s="12">
        <f>Table2[[#This Row],[Turks]]*Table2[[#This Row],[District Pop.]]/100</f>
        <v>0</v>
      </c>
      <c r="U271" s="12">
        <f>Table2[[#This Row],[Kurds]]*Table2[[#This Row],[District Pop.]]/100</f>
        <v>583.1</v>
      </c>
      <c r="V271" s="12">
        <f>Table2[[#This Row],[Zazas]]*Table2[[#This Row],[District Pop.]]</f>
        <v>524790</v>
      </c>
      <c r="W271" s="6"/>
      <c r="X271" s="6"/>
      <c r="Y271" s="12">
        <f>Table2[[#This Row],[Others name]]</f>
        <v>0</v>
      </c>
      <c r="Z271" s="12">
        <f>Table2[[#This Row],[Others]]*Table2[[#This Row],[District Pop.]]</f>
        <v>0</v>
      </c>
    </row>
    <row r="272" spans="1:26" x14ac:dyDescent="0.3">
      <c r="A272" s="6">
        <v>924</v>
      </c>
      <c r="B272" s="6" t="s">
        <v>3689</v>
      </c>
      <c r="C272" s="6" t="s">
        <v>2988</v>
      </c>
      <c r="D272" s="10">
        <v>6407</v>
      </c>
      <c r="E272" s="6" t="s">
        <v>932</v>
      </c>
      <c r="F272" s="6" t="s">
        <v>540</v>
      </c>
      <c r="G272" s="6"/>
      <c r="H272" s="10">
        <f>SUM(I272:R272)</f>
        <v>100</v>
      </c>
      <c r="I272" s="6"/>
      <c r="J272" s="6">
        <v>10</v>
      </c>
      <c r="K272" s="6">
        <f>100-Table2[[#This Row],[Turks]]-Table2[[#This Row],[Kurds]]-SUM(Table2[[#This Row],[Arabs]:[Others3]])</f>
        <v>90</v>
      </c>
      <c r="L272" s="6"/>
      <c r="M272" s="6"/>
      <c r="N272" s="6"/>
      <c r="O272" s="11"/>
      <c r="P272" s="11"/>
      <c r="Q272" s="11"/>
      <c r="R272" s="11"/>
      <c r="S272" s="11"/>
      <c r="T272" s="12">
        <f>Table2[[#This Row],[Turks]]*Table2[[#This Row],[District Pop.]]/100</f>
        <v>0</v>
      </c>
      <c r="U272" s="12">
        <f>Table2[[#This Row],[Kurds]]*Table2[[#This Row],[District Pop.]]/100</f>
        <v>640.70000000000005</v>
      </c>
      <c r="V272" s="12">
        <f>Table2[[#This Row],[Zazas]]*Table2[[#This Row],[District Pop.]]</f>
        <v>576630</v>
      </c>
      <c r="W272" s="6"/>
      <c r="X272" s="6"/>
      <c r="Y272" s="12">
        <f>Table2[[#This Row],[Others name]]</f>
        <v>0</v>
      </c>
      <c r="Z272" s="12">
        <f>Table2[[#This Row],[Others]]*Table2[[#This Row],[District Pop.]]</f>
        <v>0</v>
      </c>
    </row>
    <row r="273" spans="1:26" x14ac:dyDescent="0.3">
      <c r="A273" s="6">
        <v>335</v>
      </c>
      <c r="B273" s="6" t="s">
        <v>340</v>
      </c>
      <c r="C273" s="6" t="s">
        <v>2996</v>
      </c>
      <c r="D273" s="10">
        <v>17655</v>
      </c>
      <c r="E273" s="6" t="s">
        <v>331</v>
      </c>
      <c r="F273" s="6" t="s">
        <v>340</v>
      </c>
      <c r="G273" s="6"/>
      <c r="H273" s="10">
        <f>SUM(I273:R273)</f>
        <v>100</v>
      </c>
      <c r="I273" s="6">
        <v>10</v>
      </c>
      <c r="J273" s="6">
        <v>5</v>
      </c>
      <c r="K273" s="6">
        <f>100-Table2[[#This Row],[Turks]]-Table2[[#This Row],[Kurds]]-SUM(Table2[[#This Row],[Arabs]:[Others3]])</f>
        <v>85</v>
      </c>
      <c r="L273" s="6"/>
      <c r="M273" s="6"/>
      <c r="N273" s="6"/>
      <c r="O273" s="11"/>
      <c r="P273" s="11"/>
      <c r="Q273" s="11"/>
      <c r="R273" s="11"/>
      <c r="S273" s="11"/>
      <c r="T273" s="12">
        <f>Table2[[#This Row],[Turks]]*Table2[[#This Row],[District Pop.]]/100</f>
        <v>1765.5</v>
      </c>
      <c r="U273" s="12">
        <f>Table2[[#This Row],[Kurds]]*Table2[[#This Row],[District Pop.]]/100</f>
        <v>882.75</v>
      </c>
      <c r="V273" s="12">
        <f>Table2[[#This Row],[Zazas]]*Table2[[#This Row],[District Pop.]]</f>
        <v>1500675</v>
      </c>
      <c r="W273" s="6"/>
      <c r="X273" s="6"/>
      <c r="Y273" s="12">
        <f>Table2[[#This Row],[Others name]]</f>
        <v>0</v>
      </c>
      <c r="Z273" s="12">
        <f>Table2[[#This Row],[Others]]*Table2[[#This Row],[District Pop.]]</f>
        <v>0</v>
      </c>
    </row>
    <row r="274" spans="1:26" x14ac:dyDescent="0.3">
      <c r="A274" s="6">
        <v>333</v>
      </c>
      <c r="B274" s="6" t="s">
        <v>339</v>
      </c>
      <c r="C274" s="6" t="s">
        <v>2794</v>
      </c>
      <c r="D274" s="10">
        <v>8929</v>
      </c>
      <c r="E274" s="6" t="s">
        <v>331</v>
      </c>
      <c r="F274" s="6" t="s">
        <v>339</v>
      </c>
      <c r="G274" s="6"/>
      <c r="H274" s="10">
        <f>SUM(I274:R274)</f>
        <v>100</v>
      </c>
      <c r="I274" s="6">
        <v>40</v>
      </c>
      <c r="J274" s="6"/>
      <c r="K274" s="6">
        <f>100-Table2[[#This Row],[Turks]]-Table2[[#This Row],[Kurds]]-SUM(Table2[[#This Row],[Arabs]:[Others3]])</f>
        <v>60</v>
      </c>
      <c r="L274" s="6"/>
      <c r="M274" s="6"/>
      <c r="N274" s="6"/>
      <c r="O274" s="11"/>
      <c r="P274" s="11"/>
      <c r="Q274" s="11"/>
      <c r="R274" s="11"/>
      <c r="S274" s="11"/>
      <c r="T274" s="12">
        <f>Table2[[#This Row],[Turks]]*Table2[[#This Row],[District Pop.]]/100</f>
        <v>3571.6</v>
      </c>
      <c r="U274" s="12">
        <f>Table2[[#This Row],[Kurds]]*Table2[[#This Row],[District Pop.]]/100</f>
        <v>0</v>
      </c>
      <c r="V274" s="12">
        <f>Table2[[#This Row],[Zazas]]*Table2[[#This Row],[District Pop.]]</f>
        <v>535740</v>
      </c>
      <c r="W274" s="6"/>
      <c r="X274" s="6"/>
      <c r="Y274" s="12">
        <f>Table2[[#This Row],[Others name]]</f>
        <v>0</v>
      </c>
      <c r="Z274" s="12">
        <f>Table2[[#This Row],[Others]]*Table2[[#This Row],[District Pop.]]</f>
        <v>0</v>
      </c>
    </row>
    <row r="275" spans="1:26" x14ac:dyDescent="0.3">
      <c r="A275" s="6">
        <v>920</v>
      </c>
      <c r="B275" s="6" t="s">
        <v>934</v>
      </c>
      <c r="C275" s="6" t="s">
        <v>2445</v>
      </c>
      <c r="D275" s="10">
        <v>5260</v>
      </c>
      <c r="E275" s="6" t="s">
        <v>932</v>
      </c>
      <c r="F275" s="6" t="s">
        <v>934</v>
      </c>
      <c r="G275" s="6"/>
      <c r="H275" s="10">
        <f>SUM(I275:R275)</f>
        <v>100</v>
      </c>
      <c r="I275" s="6">
        <v>10</v>
      </c>
      <c r="J275" s="6"/>
      <c r="K275" s="6">
        <f>100-Table2[[#This Row],[Turks]]-Table2[[#This Row],[Kurds]]-SUM(Table2[[#This Row],[Arabs]:[Others3]])</f>
        <v>90</v>
      </c>
      <c r="L275" s="6"/>
      <c r="M275" s="6"/>
      <c r="N275" s="6"/>
      <c r="O275" s="11"/>
      <c r="P275" s="11"/>
      <c r="Q275" s="11"/>
      <c r="R275" s="11"/>
      <c r="S275" s="11"/>
      <c r="T275" s="12">
        <f>Table2[[#This Row],[Turks]]*Table2[[#This Row],[District Pop.]]/100</f>
        <v>526</v>
      </c>
      <c r="U275" s="12">
        <f>Table2[[#This Row],[Kurds]]*Table2[[#This Row],[District Pop.]]/100</f>
        <v>0</v>
      </c>
      <c r="V275" s="12">
        <f>Table2[[#This Row],[Zazas]]*Table2[[#This Row],[District Pop.]]</f>
        <v>473400</v>
      </c>
      <c r="W275" s="6"/>
      <c r="X275" s="6"/>
      <c r="Y275" s="12">
        <f>Table2[[#This Row],[Others name]]</f>
        <v>0</v>
      </c>
      <c r="Z275" s="12">
        <f>Table2[[#This Row],[Others]]*Table2[[#This Row],[District Pop.]]</f>
        <v>0</v>
      </c>
    </row>
    <row r="276" spans="1:26" x14ac:dyDescent="0.3">
      <c r="A276" s="6">
        <v>926</v>
      </c>
      <c r="B276" s="6" t="s">
        <v>938</v>
      </c>
      <c r="C276" s="6" t="s">
        <v>3043</v>
      </c>
      <c r="D276" s="10">
        <v>3498</v>
      </c>
      <c r="E276" s="6" t="s">
        <v>932</v>
      </c>
      <c r="F276" s="6" t="s">
        <v>938</v>
      </c>
      <c r="G276" s="6"/>
      <c r="H276" s="10">
        <f>SUM(I276:R276)</f>
        <v>100</v>
      </c>
      <c r="I276" s="6">
        <v>10</v>
      </c>
      <c r="J276" s="6"/>
      <c r="K276" s="6">
        <f>100-Table2[[#This Row],[Turks]]-Table2[[#This Row],[Kurds]]-SUM(Table2[[#This Row],[Arabs]:[Others3]])</f>
        <v>90</v>
      </c>
      <c r="L276" s="6"/>
      <c r="M276" s="6"/>
      <c r="N276" s="6"/>
      <c r="O276" s="11"/>
      <c r="P276" s="11"/>
      <c r="Q276" s="11"/>
      <c r="R276" s="11"/>
      <c r="S276" s="11"/>
      <c r="T276" s="12">
        <f>Table2[[#This Row],[Turks]]*Table2[[#This Row],[District Pop.]]/100</f>
        <v>349.8</v>
      </c>
      <c r="U276" s="12">
        <f>Table2[[#This Row],[Kurds]]*Table2[[#This Row],[District Pop.]]/100</f>
        <v>0</v>
      </c>
      <c r="V276" s="12">
        <f>Table2[[#This Row],[Zazas]]*Table2[[#This Row],[District Pop.]]</f>
        <v>314820</v>
      </c>
      <c r="W276" s="6"/>
      <c r="X276" s="6"/>
      <c r="Y276" s="12">
        <f>Table2[[#This Row],[Others name]]</f>
        <v>0</v>
      </c>
      <c r="Z276" s="12">
        <f>Table2[[#This Row],[Others]]*Table2[[#This Row],[District Pop.]]</f>
        <v>0</v>
      </c>
    </row>
    <row r="277" spans="1:26" x14ac:dyDescent="0.3">
      <c r="A277" s="6">
        <v>184</v>
      </c>
      <c r="B277" s="6" t="s">
        <v>191</v>
      </c>
      <c r="C277" s="6" t="s">
        <v>2218</v>
      </c>
      <c r="D277" s="10">
        <v>32757</v>
      </c>
      <c r="E277" s="6" t="s">
        <v>189</v>
      </c>
      <c r="F277" s="6" t="s">
        <v>191</v>
      </c>
      <c r="G277" s="6"/>
      <c r="H277" s="10">
        <f>SUM(I277:R277)</f>
        <v>100</v>
      </c>
      <c r="I277" s="6"/>
      <c r="J277" s="6"/>
      <c r="K277" s="6">
        <f>100-Table2[[#This Row],[Turks]]-Table2[[#This Row],[Kurds]]-SUM(Table2[[#This Row],[Arabs]:[Others3]])</f>
        <v>100</v>
      </c>
      <c r="L277" s="6"/>
      <c r="M277" s="6"/>
      <c r="N277" s="6"/>
      <c r="O277" s="11"/>
      <c r="P277" s="11"/>
      <c r="Q277" s="11"/>
      <c r="R277" s="11"/>
      <c r="S277" s="11"/>
      <c r="T277" s="12">
        <f>Table2[[#This Row],[Turks]]*Table2[[#This Row],[District Pop.]]/100</f>
        <v>0</v>
      </c>
      <c r="U277" s="12">
        <f>Table2[[#This Row],[Kurds]]*Table2[[#This Row],[District Pop.]]/100</f>
        <v>0</v>
      </c>
      <c r="V277" s="12">
        <f>Table2[[#This Row],[Zazas]]*Table2[[#This Row],[District Pop.]]</f>
        <v>3275700</v>
      </c>
      <c r="W277" s="6"/>
      <c r="X277" s="6"/>
      <c r="Y277" s="12">
        <f>Table2[[#This Row],[Others name]]</f>
        <v>0</v>
      </c>
      <c r="Z277" s="12">
        <f>Table2[[#This Row],[Others]]*Table2[[#This Row],[District Pop.]]</f>
        <v>0</v>
      </c>
    </row>
    <row r="278" spans="1:26" x14ac:dyDescent="0.3">
      <c r="A278" s="6">
        <v>297</v>
      </c>
      <c r="B278" s="6" t="s">
        <v>303</v>
      </c>
      <c r="C278" s="6" t="s">
        <v>1868</v>
      </c>
      <c r="D278" s="10">
        <v>36114</v>
      </c>
      <c r="E278" s="6" t="s">
        <v>297</v>
      </c>
      <c r="F278" s="6" t="s">
        <v>303</v>
      </c>
      <c r="G278" s="6"/>
      <c r="H278" s="10">
        <f>SUM(I278:R278)</f>
        <v>100</v>
      </c>
      <c r="I278" s="6"/>
      <c r="J278" s="6"/>
      <c r="K278" s="6">
        <f>100-Table2[[#This Row],[Turks]]-Table2[[#This Row],[Kurds]]-SUM(Table2[[#This Row],[Arabs]:[Others3]])</f>
        <v>100</v>
      </c>
      <c r="L278" s="6"/>
      <c r="M278" s="6"/>
      <c r="N278" s="6"/>
      <c r="O278" s="11"/>
      <c r="P278" s="11"/>
      <c r="Q278" s="11"/>
      <c r="R278" s="11"/>
      <c r="S278" s="11"/>
      <c r="T278" s="12">
        <f>Table2[[#This Row],[Turks]]*Table2[[#This Row],[District Pop.]]/100</f>
        <v>0</v>
      </c>
      <c r="U278" s="12">
        <f>Table2[[#This Row],[Kurds]]*Table2[[#This Row],[District Pop.]]/100</f>
        <v>0</v>
      </c>
      <c r="V278" s="12">
        <f>Table2[[#This Row],[Zazas]]*Table2[[#This Row],[District Pop.]]</f>
        <v>3611400</v>
      </c>
      <c r="W278" s="6"/>
      <c r="X278" s="6"/>
      <c r="Y278" s="12">
        <f>Table2[[#This Row],[Others name]]</f>
        <v>0</v>
      </c>
      <c r="Z278" s="12">
        <f>Table2[[#This Row],[Others]]*Table2[[#This Row],[District Pop.]]</f>
        <v>0</v>
      </c>
    </row>
    <row r="279" spans="1:26" x14ac:dyDescent="0.3">
      <c r="A279" s="6">
        <v>328</v>
      </c>
      <c r="B279" s="6" t="s">
        <v>3649</v>
      </c>
      <c r="C279" s="6" t="s">
        <v>1506</v>
      </c>
      <c r="D279" s="10">
        <v>13426</v>
      </c>
      <c r="E279" s="6" t="s">
        <v>331</v>
      </c>
      <c r="F279" s="6" t="s">
        <v>334</v>
      </c>
      <c r="G279" s="6"/>
      <c r="H279" s="10">
        <f>SUM(I279:R279)</f>
        <v>100</v>
      </c>
      <c r="I279" s="6"/>
      <c r="J279" s="6"/>
      <c r="K279" s="6">
        <f>100-Table2[[#This Row],[Turks]]-Table2[[#This Row],[Kurds]]-SUM(Table2[[#This Row],[Arabs]:[Others3]])</f>
        <v>100</v>
      </c>
      <c r="L279" s="6"/>
      <c r="M279" s="6"/>
      <c r="N279" s="6"/>
      <c r="O279" s="11"/>
      <c r="P279" s="11"/>
      <c r="Q279" s="11"/>
      <c r="R279" s="11"/>
      <c r="S279" s="11"/>
      <c r="T279" s="12">
        <f>Table2[[#This Row],[Turks]]*Table2[[#This Row],[District Pop.]]/100</f>
        <v>0</v>
      </c>
      <c r="U279" s="12">
        <f>Table2[[#This Row],[Kurds]]*Table2[[#This Row],[District Pop.]]/100</f>
        <v>0</v>
      </c>
      <c r="V279" s="12">
        <f>Table2[[#This Row],[Zazas]]*Table2[[#This Row],[District Pop.]]</f>
        <v>1342600</v>
      </c>
      <c r="W279" s="6"/>
      <c r="X279" s="6"/>
      <c r="Y279" s="12">
        <f>Table2[[#This Row],[Others name]]</f>
        <v>0</v>
      </c>
      <c r="Z279" s="12">
        <f>Table2[[#This Row],[Others]]*Table2[[#This Row],[District Pop.]]</f>
        <v>0</v>
      </c>
    </row>
    <row r="280" spans="1:26" x14ac:dyDescent="0.3">
      <c r="A280" s="6">
        <v>336</v>
      </c>
      <c r="B280" s="6" t="s">
        <v>341</v>
      </c>
      <c r="C280" s="6" t="s">
        <v>3108</v>
      </c>
      <c r="D280" s="10">
        <v>7192</v>
      </c>
      <c r="E280" s="6" t="s">
        <v>331</v>
      </c>
      <c r="F280" s="6" t="s">
        <v>341</v>
      </c>
      <c r="G280" s="6"/>
      <c r="H280" s="10">
        <f>SUM(I280:R280)</f>
        <v>100</v>
      </c>
      <c r="I280" s="6"/>
      <c r="J280" s="6"/>
      <c r="K280" s="6">
        <f>100-Table2[[#This Row],[Turks]]-Table2[[#This Row],[Kurds]]-SUM(Table2[[#This Row],[Arabs]:[Others3]])</f>
        <v>100</v>
      </c>
      <c r="L280" s="6"/>
      <c r="M280" s="6"/>
      <c r="N280" s="6"/>
      <c r="O280" s="11"/>
      <c r="P280" s="11"/>
      <c r="Q280" s="11"/>
      <c r="R280" s="11"/>
      <c r="S280" s="11"/>
      <c r="T280" s="12">
        <f>Table2[[#This Row],[Turks]]*Table2[[#This Row],[District Pop.]]/100</f>
        <v>0</v>
      </c>
      <c r="U280" s="12">
        <f>Table2[[#This Row],[Kurds]]*Table2[[#This Row],[District Pop.]]/100</f>
        <v>0</v>
      </c>
      <c r="V280" s="12">
        <f>Table2[[#This Row],[Zazas]]*Table2[[#This Row],[District Pop.]]</f>
        <v>719200</v>
      </c>
      <c r="W280" s="6"/>
      <c r="X280" s="6"/>
      <c r="Y280" s="12">
        <f>Table2[[#This Row],[Others name]]</f>
        <v>0</v>
      </c>
      <c r="Z280" s="12">
        <f>Table2[[#This Row],[Others]]*Table2[[#This Row],[District Pop.]]</f>
        <v>0</v>
      </c>
    </row>
    <row r="281" spans="1:26" x14ac:dyDescent="0.3">
      <c r="A281" s="6">
        <v>923</v>
      </c>
      <c r="B281" s="6" t="s">
        <v>3783</v>
      </c>
      <c r="C281" s="6" t="s">
        <v>2914</v>
      </c>
      <c r="D281" s="10">
        <v>3079</v>
      </c>
      <c r="E281" s="6" t="s">
        <v>932</v>
      </c>
      <c r="F281" s="6" t="s">
        <v>936</v>
      </c>
      <c r="G281" s="6"/>
      <c r="H281" s="10">
        <f>SUM(I281:R281)</f>
        <v>100</v>
      </c>
      <c r="I281" s="6"/>
      <c r="J281" s="6"/>
      <c r="K281" s="6">
        <f>100-Table2[[#This Row],[Turks]]-Table2[[#This Row],[Kurds]]-SUM(Table2[[#This Row],[Arabs]:[Others3]])</f>
        <v>100</v>
      </c>
      <c r="L281" s="6"/>
      <c r="M281" s="6"/>
      <c r="N281" s="6"/>
      <c r="O281" s="11"/>
      <c r="P281" s="11"/>
      <c r="Q281" s="11"/>
      <c r="R281" s="11"/>
      <c r="S281" s="11"/>
      <c r="T281" s="12">
        <f>Table2[[#This Row],[Turks]]*Table2[[#This Row],[District Pop.]]/100</f>
        <v>0</v>
      </c>
      <c r="U281" s="12">
        <f>Table2[[#This Row],[Kurds]]*Table2[[#This Row],[District Pop.]]/100</f>
        <v>0</v>
      </c>
      <c r="V281" s="12">
        <f>Table2[[#This Row],[Zazas]]*Table2[[#This Row],[District Pop.]]</f>
        <v>307900</v>
      </c>
      <c r="W281" s="6"/>
      <c r="X281" s="6"/>
      <c r="Y281" s="12">
        <f>Table2[[#This Row],[Others name]]</f>
        <v>0</v>
      </c>
      <c r="Z281" s="12">
        <f>Table2[[#This Row],[Others]]*Table2[[#This Row],[District Pop.]]</f>
        <v>0</v>
      </c>
    </row>
    <row r="282" spans="1:26" x14ac:dyDescent="0.3">
      <c r="A282" s="6">
        <v>298</v>
      </c>
      <c r="B282" s="6" t="s">
        <v>304</v>
      </c>
      <c r="C282" s="6" t="s">
        <v>2012</v>
      </c>
      <c r="D282" s="10">
        <v>21434</v>
      </c>
      <c r="E282" s="6" t="s">
        <v>297</v>
      </c>
      <c r="F282" s="6" t="s">
        <v>304</v>
      </c>
      <c r="G282" s="6"/>
      <c r="H282" s="10">
        <f>SUM(I282:R282)</f>
        <v>100</v>
      </c>
      <c r="I282" s="6"/>
      <c r="J282" s="6">
        <f>100-Table2[[#This Row],[Turks]]-SUM(Table2[[#This Row],[Zazas]:[Others3]])</f>
        <v>50</v>
      </c>
      <c r="K282" s="6">
        <v>50</v>
      </c>
      <c r="L282" s="6"/>
      <c r="M282" s="6"/>
      <c r="N282" s="6"/>
      <c r="O282" s="11"/>
      <c r="P282" s="11"/>
      <c r="Q282" s="11"/>
      <c r="R282" s="11"/>
      <c r="S282" s="11"/>
      <c r="T282" s="12">
        <f>Table2[[#This Row],[Turks]]*Table2[[#This Row],[District Pop.]]/100</f>
        <v>0</v>
      </c>
      <c r="U282" s="12">
        <f>Table2[[#This Row],[Kurds]]*Table2[[#This Row],[District Pop.]]/100</f>
        <v>10717</v>
      </c>
      <c r="V282" s="12">
        <f>Table2[[#This Row],[Zazas]]*Table2[[#This Row],[District Pop.]]</f>
        <v>1071700</v>
      </c>
      <c r="W282" s="6"/>
      <c r="X282" s="6"/>
      <c r="Y282" s="12">
        <f>Table2[[#This Row],[Others name]]</f>
        <v>0</v>
      </c>
      <c r="Z282" s="12">
        <f>Table2[[#This Row],[Others]]*Table2[[#This Row],[District Pop.]]</f>
        <v>0</v>
      </c>
    </row>
    <row r="283" spans="1:26" x14ac:dyDescent="0.3">
      <c r="A283" s="6">
        <v>186</v>
      </c>
      <c r="B283" s="6" t="s">
        <v>3623</v>
      </c>
      <c r="C283" s="6" t="s">
        <v>2466</v>
      </c>
      <c r="D283" s="10">
        <v>4684</v>
      </c>
      <c r="E283" s="6" t="s">
        <v>189</v>
      </c>
      <c r="F283" s="6" t="s">
        <v>193</v>
      </c>
      <c r="G283" s="6"/>
      <c r="H283" s="10">
        <f>SUM(I283:R283)</f>
        <v>100</v>
      </c>
      <c r="I283" s="6">
        <v>10</v>
      </c>
      <c r="J283" s="6">
        <f>100-Table2[[#This Row],[Turks]]-SUM(Table2[[#This Row],[Zazas]:[Others3]])</f>
        <v>50</v>
      </c>
      <c r="K283" s="6">
        <v>40</v>
      </c>
      <c r="L283" s="6"/>
      <c r="M283" s="6"/>
      <c r="N283" s="6"/>
      <c r="O283" s="11"/>
      <c r="P283" s="11"/>
      <c r="Q283" s="11"/>
      <c r="R283" s="11"/>
      <c r="S283" s="11"/>
      <c r="T283" s="12">
        <f>Table2[[#This Row],[Turks]]*Table2[[#This Row],[District Pop.]]/100</f>
        <v>468.4</v>
      </c>
      <c r="U283" s="12">
        <f>Table2[[#This Row],[Kurds]]*Table2[[#This Row],[District Pop.]]/100</f>
        <v>2342</v>
      </c>
      <c r="V283" s="12">
        <f>Table2[[#This Row],[Zazas]]*Table2[[#This Row],[District Pop.]]</f>
        <v>187360</v>
      </c>
      <c r="W283" s="6"/>
      <c r="X283" s="6"/>
      <c r="Y283" s="12">
        <f>Table2[[#This Row],[Others name]]</f>
        <v>0</v>
      </c>
      <c r="Z283" s="12">
        <f>Table2[[#This Row],[Others]]*Table2[[#This Row],[District Pop.]]</f>
        <v>0</v>
      </c>
    </row>
    <row r="284" spans="1:26" x14ac:dyDescent="0.3">
      <c r="A284" s="6">
        <v>349</v>
      </c>
      <c r="B284" s="6" t="s">
        <v>3653</v>
      </c>
      <c r="C284" s="6" t="s">
        <v>2435</v>
      </c>
      <c r="D284" s="10">
        <v>24680</v>
      </c>
      <c r="E284" s="6" t="s">
        <v>351</v>
      </c>
      <c r="F284" s="6" t="s">
        <v>355</v>
      </c>
      <c r="G284" s="6"/>
      <c r="H284" s="10">
        <f>SUM(I284:R284)</f>
        <v>100</v>
      </c>
      <c r="I284" s="6">
        <v>10</v>
      </c>
      <c r="J284" s="6">
        <f>100-Table2[[#This Row],[Turks]]-SUM(Table2[[#This Row],[Zazas]:[Others3]])</f>
        <v>50</v>
      </c>
      <c r="K284" s="6">
        <v>40</v>
      </c>
      <c r="L284" s="6"/>
      <c r="M284" s="6"/>
      <c r="N284" s="6"/>
      <c r="O284" s="11"/>
      <c r="P284" s="11"/>
      <c r="Q284" s="11"/>
      <c r="R284" s="11"/>
      <c r="S284" s="11"/>
      <c r="T284" s="12">
        <f>Table2[[#This Row],[Turks]]*Table2[[#This Row],[District Pop.]]/100</f>
        <v>2468</v>
      </c>
      <c r="U284" s="12">
        <f>Table2[[#This Row],[Kurds]]*Table2[[#This Row],[District Pop.]]/100</f>
        <v>12340</v>
      </c>
      <c r="V284" s="12">
        <f>Table2[[#This Row],[Zazas]]*Table2[[#This Row],[District Pop.]]</f>
        <v>987200</v>
      </c>
      <c r="W284" s="6"/>
      <c r="X284" s="6"/>
      <c r="Y284" s="12">
        <f>Table2[[#This Row],[Others name]]</f>
        <v>0</v>
      </c>
      <c r="Z284" s="12">
        <f>Table2[[#This Row],[Others]]*Table2[[#This Row],[District Pop.]]</f>
        <v>0</v>
      </c>
    </row>
    <row r="285" spans="1:26" x14ac:dyDescent="0.3">
      <c r="A285" s="6">
        <v>190</v>
      </c>
      <c r="B285" s="6" t="s">
        <v>196</v>
      </c>
      <c r="C285" s="6" t="s">
        <v>3491</v>
      </c>
      <c r="D285" s="10">
        <v>2795</v>
      </c>
      <c r="E285" s="6" t="s">
        <v>189</v>
      </c>
      <c r="F285" s="6" t="s">
        <v>196</v>
      </c>
      <c r="G285" s="6"/>
      <c r="H285" s="10">
        <f>SUM(I285:R285)</f>
        <v>100</v>
      </c>
      <c r="I285" s="6"/>
      <c r="J285" s="6">
        <f>100-Table2[[#This Row],[Turks]]-SUM(Table2[[#This Row],[Zazas]:[Others3]])</f>
        <v>60</v>
      </c>
      <c r="K285" s="6">
        <v>40</v>
      </c>
      <c r="L285" s="6"/>
      <c r="M285" s="6"/>
      <c r="N285" s="6"/>
      <c r="O285" s="11"/>
      <c r="P285" s="11"/>
      <c r="Q285" s="11"/>
      <c r="R285" s="11"/>
      <c r="S285" s="11"/>
      <c r="T285" s="12">
        <f>Table2[[#This Row],[Turks]]*Table2[[#This Row],[District Pop.]]/100</f>
        <v>0</v>
      </c>
      <c r="U285" s="12">
        <f>Table2[[#This Row],[Kurds]]*Table2[[#This Row],[District Pop.]]/100</f>
        <v>1677</v>
      </c>
      <c r="V285" s="12">
        <f>Table2[[#This Row],[Zazas]]*Table2[[#This Row],[District Pop.]]</f>
        <v>111800</v>
      </c>
      <c r="W285" s="6"/>
      <c r="X285" s="6"/>
      <c r="Y285" s="12">
        <f>Table2[[#This Row],[Others name]]</f>
        <v>0</v>
      </c>
      <c r="Z285" s="12">
        <f>Table2[[#This Row],[Others]]*Table2[[#This Row],[District Pop.]]</f>
        <v>0</v>
      </c>
    </row>
    <row r="286" spans="1:26" x14ac:dyDescent="0.3">
      <c r="A286" s="6">
        <v>185</v>
      </c>
      <c r="B286" s="6" t="s">
        <v>3622</v>
      </c>
      <c r="C286" s="6" t="s">
        <v>2581</v>
      </c>
      <c r="D286" s="10">
        <v>27083</v>
      </c>
      <c r="E286" s="6" t="s">
        <v>189</v>
      </c>
      <c r="F286" s="6" t="s">
        <v>192</v>
      </c>
      <c r="G286" s="6"/>
      <c r="H286" s="10">
        <f>SUM(I286:R286)</f>
        <v>100</v>
      </c>
      <c r="I286" s="6"/>
      <c r="J286" s="6">
        <f>100-Table2[[#This Row],[Turks]]-SUM(Table2[[#This Row],[Zazas]:[Others3]])</f>
        <v>70</v>
      </c>
      <c r="K286" s="6">
        <v>30</v>
      </c>
      <c r="L286" s="6"/>
      <c r="M286" s="6"/>
      <c r="N286" s="6"/>
      <c r="O286" s="11"/>
      <c r="P286" s="11"/>
      <c r="Q286" s="11"/>
      <c r="R286" s="11"/>
      <c r="S286" s="11"/>
      <c r="T286" s="12">
        <f>Table2[[#This Row],[Turks]]*Table2[[#This Row],[District Pop.]]/100</f>
        <v>0</v>
      </c>
      <c r="U286" s="12">
        <f>Table2[[#This Row],[Kurds]]*Table2[[#This Row],[District Pop.]]/100</f>
        <v>18958.099999999999</v>
      </c>
      <c r="V286" s="12">
        <f>Table2[[#This Row],[Zazas]]*Table2[[#This Row],[District Pop.]]</f>
        <v>812490</v>
      </c>
      <c r="W286" s="6"/>
      <c r="X286" s="6"/>
      <c r="Y286" s="12">
        <f>Table2[[#This Row],[Others name]]</f>
        <v>0</v>
      </c>
      <c r="Z286" s="12">
        <f>Table2[[#This Row],[Others]]*Table2[[#This Row],[District Pop.]]</f>
        <v>0</v>
      </c>
    </row>
    <row r="287" spans="1:26" x14ac:dyDescent="0.3">
      <c r="A287" s="6">
        <v>344</v>
      </c>
      <c r="B287" s="6" t="s">
        <v>349</v>
      </c>
      <c r="C287" s="6" t="s">
        <v>3337</v>
      </c>
      <c r="D287" s="10">
        <v>15653</v>
      </c>
      <c r="E287" s="6" t="s">
        <v>342</v>
      </c>
      <c r="F287" s="6" t="s">
        <v>349</v>
      </c>
      <c r="G287" s="6"/>
      <c r="H287" s="10">
        <f>SUM(I287:R287)</f>
        <v>100</v>
      </c>
      <c r="I287" s="6">
        <f>100-SUM(Table2[[#This Row],[Kurds]:[Others3]])</f>
        <v>70</v>
      </c>
      <c r="J287" s="6"/>
      <c r="K287" s="6">
        <v>30</v>
      </c>
      <c r="L287" s="6"/>
      <c r="M287" s="6"/>
      <c r="N287" s="6"/>
      <c r="O287" s="11"/>
      <c r="P287" s="11"/>
      <c r="Q287" s="11"/>
      <c r="R287" s="11"/>
      <c r="S287" s="11"/>
      <c r="T287" s="12">
        <f>Table2[[#This Row],[Turks]]*Table2[[#This Row],[District Pop.]]/100</f>
        <v>10957.1</v>
      </c>
      <c r="U287" s="12">
        <f>Table2[[#This Row],[Kurds]]*Table2[[#This Row],[District Pop.]]/100</f>
        <v>0</v>
      </c>
      <c r="V287" s="12">
        <f>Table2[[#This Row],[Zazas]]*Table2[[#This Row],[District Pop.]]</f>
        <v>469590</v>
      </c>
      <c r="W287" s="6"/>
      <c r="X287" s="6"/>
      <c r="Y287" s="12">
        <f>Table2[[#This Row],[Others name]]</f>
        <v>0</v>
      </c>
      <c r="Z287" s="12">
        <f>Table2[[#This Row],[Others]]*Table2[[#This Row],[District Pop.]]</f>
        <v>0</v>
      </c>
    </row>
    <row r="288" spans="1:26" x14ac:dyDescent="0.3">
      <c r="A288" s="6">
        <v>189</v>
      </c>
      <c r="B288" s="6" t="s">
        <v>195</v>
      </c>
      <c r="C288" s="6" t="s">
        <v>3473</v>
      </c>
      <c r="D288" s="10">
        <v>1953</v>
      </c>
      <c r="E288" s="6" t="s">
        <v>189</v>
      </c>
      <c r="F288" s="6" t="s">
        <v>195</v>
      </c>
      <c r="G288" s="6"/>
      <c r="H288" s="10">
        <f>SUM(I288:R288)</f>
        <v>100</v>
      </c>
      <c r="I288" s="6"/>
      <c r="J288" s="6">
        <f>100-Table2[[#This Row],[Turks]]-SUM(Table2[[#This Row],[Zazas]:[Others3]])</f>
        <v>75</v>
      </c>
      <c r="K288" s="6">
        <v>25</v>
      </c>
      <c r="L288" s="6"/>
      <c r="M288" s="6"/>
      <c r="N288" s="6"/>
      <c r="O288" s="11"/>
      <c r="P288" s="11"/>
      <c r="Q288" s="11"/>
      <c r="R288" s="11"/>
      <c r="S288" s="11"/>
      <c r="T288" s="12">
        <f>Table2[[#This Row],[Turks]]*Table2[[#This Row],[District Pop.]]/100</f>
        <v>0</v>
      </c>
      <c r="U288" s="12">
        <f>Table2[[#This Row],[Kurds]]*Table2[[#This Row],[District Pop.]]/100</f>
        <v>1464.75</v>
      </c>
      <c r="V288" s="12">
        <f>Table2[[#This Row],[Zazas]]*Table2[[#This Row],[District Pop.]]</f>
        <v>48825</v>
      </c>
      <c r="W288" s="6"/>
      <c r="X288" s="6"/>
      <c r="Y288" s="12">
        <f>Table2[[#This Row],[Others name]]</f>
        <v>0</v>
      </c>
      <c r="Z288" s="12">
        <f>Table2[[#This Row],[Others]]*Table2[[#This Row],[District Pop.]]</f>
        <v>0</v>
      </c>
    </row>
    <row r="289" spans="1:26" x14ac:dyDescent="0.3">
      <c r="A289" s="6">
        <v>299</v>
      </c>
      <c r="B289" s="6" t="s">
        <v>305</v>
      </c>
      <c r="C289" s="6" t="s">
        <v>2112</v>
      </c>
      <c r="D289" s="10">
        <v>136099</v>
      </c>
      <c r="E289" s="6" t="s">
        <v>297</v>
      </c>
      <c r="F289" s="6" t="s">
        <v>305</v>
      </c>
      <c r="G289" s="6"/>
      <c r="H289" s="10">
        <f>SUM(I289:R289)</f>
        <v>100</v>
      </c>
      <c r="I289" s="6">
        <v>5</v>
      </c>
      <c r="J289" s="6">
        <f>100-Table2[[#This Row],[Turks]]-SUM(Table2[[#This Row],[Zazas]:[Others3]])</f>
        <v>75</v>
      </c>
      <c r="K289" s="6">
        <v>20</v>
      </c>
      <c r="L289" s="6"/>
      <c r="M289" s="6"/>
      <c r="N289" s="6"/>
      <c r="O289" s="11"/>
      <c r="P289" s="11"/>
      <c r="Q289" s="11"/>
      <c r="R289" s="11"/>
      <c r="S289" s="11"/>
      <c r="T289" s="12">
        <f>Table2[[#This Row],[Turks]]*Table2[[#This Row],[District Pop.]]/100</f>
        <v>6804.95</v>
      </c>
      <c r="U289" s="12">
        <f>Table2[[#This Row],[Kurds]]*Table2[[#This Row],[District Pop.]]/100</f>
        <v>102074.25</v>
      </c>
      <c r="V289" s="12">
        <f>Table2[[#This Row],[Zazas]]*Table2[[#This Row],[District Pop.]]</f>
        <v>2721980</v>
      </c>
      <c r="W289" s="6"/>
      <c r="X289" s="6"/>
      <c r="Y289" s="12">
        <f>Table2[[#This Row],[Others name]]</f>
        <v>0</v>
      </c>
      <c r="Z289" s="12">
        <f>Table2[[#This Row],[Others]]*Table2[[#This Row],[District Pop.]]</f>
        <v>0</v>
      </c>
    </row>
    <row r="290" spans="1:26" x14ac:dyDescent="0.3">
      <c r="A290" s="6">
        <v>183</v>
      </c>
      <c r="B290" s="6" t="s">
        <v>3621</v>
      </c>
      <c r="C290" s="6" t="s">
        <v>1281</v>
      </c>
      <c r="D290" s="10">
        <v>8041</v>
      </c>
      <c r="E290" s="6" t="s">
        <v>189</v>
      </c>
      <c r="F290" s="6" t="s">
        <v>190</v>
      </c>
      <c r="G290" s="6"/>
      <c r="H290" s="10">
        <f>SUM(I290:R290)</f>
        <v>100</v>
      </c>
      <c r="I290" s="6"/>
      <c r="J290" s="6">
        <f>100-Table2[[#This Row],[Turks]]-SUM(Table2[[#This Row],[Zazas]:[Others3]])</f>
        <v>80</v>
      </c>
      <c r="K290" s="6">
        <v>20</v>
      </c>
      <c r="L290" s="6"/>
      <c r="M290" s="6"/>
      <c r="N290" s="6"/>
      <c r="O290" s="11"/>
      <c r="P290" s="11"/>
      <c r="Q290" s="11"/>
      <c r="R290" s="11"/>
      <c r="S290" s="11"/>
      <c r="T290" s="12">
        <f>Table2[[#This Row],[Turks]]*Table2[[#This Row],[District Pop.]]/100</f>
        <v>0</v>
      </c>
      <c r="U290" s="12">
        <f>Table2[[#This Row],[Kurds]]*Table2[[#This Row],[District Pop.]]/100</f>
        <v>6432.8</v>
      </c>
      <c r="V290" s="12">
        <f>Table2[[#This Row],[Zazas]]*Table2[[#This Row],[District Pop.]]</f>
        <v>160820</v>
      </c>
      <c r="W290" s="6"/>
      <c r="X290" s="6"/>
      <c r="Y290" s="12">
        <f>Table2[[#This Row],[Others name]]</f>
        <v>0</v>
      </c>
      <c r="Z290" s="12">
        <f>Table2[[#This Row],[Others]]*Table2[[#This Row],[District Pop.]]</f>
        <v>0</v>
      </c>
    </row>
    <row r="291" spans="1:26" x14ac:dyDescent="0.3">
      <c r="A291" s="6">
        <v>304</v>
      </c>
      <c r="B291" s="6" t="s">
        <v>310</v>
      </c>
      <c r="C291" s="6" t="s">
        <v>2739</v>
      </c>
      <c r="D291" s="10">
        <v>34357</v>
      </c>
      <c r="E291" s="6" t="s">
        <v>297</v>
      </c>
      <c r="F291" s="6" t="s">
        <v>310</v>
      </c>
      <c r="G291" s="6"/>
      <c r="H291" s="10">
        <f>SUM(I291:R291)</f>
        <v>100</v>
      </c>
      <c r="I291" s="6"/>
      <c r="J291" s="6">
        <f>100-Table2[[#This Row],[Turks]]-SUM(Table2[[#This Row],[Zazas]:[Others3]])</f>
        <v>80</v>
      </c>
      <c r="K291" s="6">
        <v>20</v>
      </c>
      <c r="L291" s="6"/>
      <c r="M291" s="6"/>
      <c r="N291" s="6"/>
      <c r="O291" s="11"/>
      <c r="P291" s="11"/>
      <c r="Q291" s="11"/>
      <c r="R291" s="11"/>
      <c r="S291" s="11"/>
      <c r="T291" s="12">
        <f>Table2[[#This Row],[Turks]]*Table2[[#This Row],[District Pop.]]/100</f>
        <v>0</v>
      </c>
      <c r="U291" s="12">
        <f>Table2[[#This Row],[Kurds]]*Table2[[#This Row],[District Pop.]]/100</f>
        <v>27485.599999999999</v>
      </c>
      <c r="V291" s="12">
        <f>Table2[[#This Row],[Zazas]]*Table2[[#This Row],[District Pop.]]</f>
        <v>687140</v>
      </c>
      <c r="W291" s="6"/>
      <c r="X291" s="6"/>
      <c r="Y291" s="12">
        <f>Table2[[#This Row],[Others name]]</f>
        <v>0</v>
      </c>
      <c r="Z291" s="12">
        <f>Table2[[#This Row],[Others]]*Table2[[#This Row],[District Pop.]]</f>
        <v>0</v>
      </c>
    </row>
    <row r="292" spans="1:26" x14ac:dyDescent="0.3">
      <c r="A292" s="6">
        <v>330</v>
      </c>
      <c r="B292" s="6" t="s">
        <v>336</v>
      </c>
      <c r="C292" s="6" t="s">
        <v>2543</v>
      </c>
      <c r="D292" s="10">
        <v>28401</v>
      </c>
      <c r="E292" s="6" t="s">
        <v>331</v>
      </c>
      <c r="F292" s="6" t="s">
        <v>336</v>
      </c>
      <c r="G292" s="6"/>
      <c r="H292" s="10">
        <f>SUM(I292:R292)</f>
        <v>100</v>
      </c>
      <c r="I292" s="6"/>
      <c r="J292" s="6">
        <f>100-Table2[[#This Row],[Turks]]-SUM(Table2[[#This Row],[Zazas]:[Others3]])</f>
        <v>80</v>
      </c>
      <c r="K292" s="6">
        <v>20</v>
      </c>
      <c r="L292" s="6"/>
      <c r="M292" s="6"/>
      <c r="N292" s="6"/>
      <c r="O292" s="11"/>
      <c r="P292" s="11"/>
      <c r="Q292" s="11"/>
      <c r="R292" s="11"/>
      <c r="S292" s="11"/>
      <c r="T292" s="12">
        <f>Table2[[#This Row],[Turks]]*Table2[[#This Row],[District Pop.]]/100</f>
        <v>0</v>
      </c>
      <c r="U292" s="12">
        <f>Table2[[#This Row],[Kurds]]*Table2[[#This Row],[District Pop.]]/100</f>
        <v>22720.799999999999</v>
      </c>
      <c r="V292" s="12">
        <f>Table2[[#This Row],[Zazas]]*Table2[[#This Row],[District Pop.]]</f>
        <v>568020</v>
      </c>
      <c r="W292" s="6"/>
      <c r="X292" s="6"/>
      <c r="Y292" s="12">
        <f>Table2[[#This Row],[Others name]]</f>
        <v>0</v>
      </c>
      <c r="Z292" s="12">
        <f>Table2[[#This Row],[Others]]*Table2[[#This Row],[District Pop.]]</f>
        <v>0</v>
      </c>
    </row>
    <row r="293" spans="1:26" x14ac:dyDescent="0.3">
      <c r="A293" s="6">
        <v>919</v>
      </c>
      <c r="B293" s="6" t="s">
        <v>933</v>
      </c>
      <c r="C293" s="6" t="s">
        <v>2081</v>
      </c>
      <c r="D293" s="10">
        <v>7312</v>
      </c>
      <c r="E293" s="6" t="s">
        <v>932</v>
      </c>
      <c r="F293" s="6" t="s">
        <v>933</v>
      </c>
      <c r="G293" s="6"/>
      <c r="H293" s="10">
        <f>SUM(I293:R293)</f>
        <v>100</v>
      </c>
      <c r="I293" s="6">
        <f>100-SUM(Table2[[#This Row],[Kurds]:[Others3]])</f>
        <v>70</v>
      </c>
      <c r="J293" s="6">
        <v>10</v>
      </c>
      <c r="K293" s="6">
        <v>20</v>
      </c>
      <c r="L293" s="6"/>
      <c r="M293" s="6"/>
      <c r="N293" s="6"/>
      <c r="O293" s="11"/>
      <c r="P293" s="11"/>
      <c r="Q293" s="11"/>
      <c r="R293" s="11"/>
      <c r="S293" s="11"/>
      <c r="T293" s="12">
        <f>Table2[[#This Row],[Turks]]*Table2[[#This Row],[District Pop.]]/100</f>
        <v>5118.3999999999996</v>
      </c>
      <c r="U293" s="12">
        <f>Table2[[#This Row],[Kurds]]*Table2[[#This Row],[District Pop.]]/100</f>
        <v>731.2</v>
      </c>
      <c r="V293" s="12">
        <f>Table2[[#This Row],[Zazas]]*Table2[[#This Row],[District Pop.]]</f>
        <v>146240</v>
      </c>
      <c r="W293" s="6"/>
      <c r="X293" s="6"/>
      <c r="Y293" s="12">
        <f>Table2[[#This Row],[Others name]]</f>
        <v>0</v>
      </c>
      <c r="Z293" s="12">
        <f>Table2[[#This Row],[Others]]*Table2[[#This Row],[District Pop.]]</f>
        <v>0</v>
      </c>
    </row>
    <row r="294" spans="1:26" x14ac:dyDescent="0.3">
      <c r="A294" s="6">
        <v>341</v>
      </c>
      <c r="B294" s="6" t="s">
        <v>342</v>
      </c>
      <c r="C294" s="6" t="s">
        <v>2131</v>
      </c>
      <c r="D294" s="10">
        <v>166181</v>
      </c>
      <c r="E294" s="6" t="s">
        <v>342</v>
      </c>
      <c r="F294" s="6" t="s">
        <v>25</v>
      </c>
      <c r="G294" s="6"/>
      <c r="H294" s="10">
        <f>SUM(I294:R294)</f>
        <v>100</v>
      </c>
      <c r="I294" s="6">
        <f>100-SUM(Table2[[#This Row],[Kurds]:[Others3]])</f>
        <v>75</v>
      </c>
      <c r="J294" s="6">
        <v>5</v>
      </c>
      <c r="K294" s="6">
        <v>20</v>
      </c>
      <c r="L294" s="6"/>
      <c r="M294" s="6"/>
      <c r="N294" s="6"/>
      <c r="O294" s="11"/>
      <c r="P294" s="11"/>
      <c r="Q294" s="11"/>
      <c r="R294" s="11"/>
      <c r="S294" s="11"/>
      <c r="T294" s="12">
        <f>Table2[[#This Row],[Turks]]*Table2[[#This Row],[District Pop.]]/100</f>
        <v>124635.75</v>
      </c>
      <c r="U294" s="12">
        <f>Table2[[#This Row],[Kurds]]*Table2[[#This Row],[District Pop.]]/100</f>
        <v>8309.0499999999993</v>
      </c>
      <c r="V294" s="12">
        <f>Table2[[#This Row],[Zazas]]*Table2[[#This Row],[District Pop.]]</f>
        <v>3323620</v>
      </c>
      <c r="W294" s="6"/>
      <c r="X294" s="6"/>
      <c r="Y294" s="12">
        <f>Table2[[#This Row],[Others name]]</f>
        <v>0</v>
      </c>
      <c r="Z294" s="12">
        <f>Table2[[#This Row],[Others]]*Table2[[#This Row],[District Pop.]]</f>
        <v>0</v>
      </c>
    </row>
    <row r="295" spans="1:26" x14ac:dyDescent="0.3">
      <c r="A295" s="6">
        <v>342</v>
      </c>
      <c r="B295" s="6" t="s">
        <v>347</v>
      </c>
      <c r="C295" s="6" t="s">
        <v>2985</v>
      </c>
      <c r="D295" s="10">
        <v>2492</v>
      </c>
      <c r="E295" s="6" t="s">
        <v>342</v>
      </c>
      <c r="F295" s="6" t="s">
        <v>347</v>
      </c>
      <c r="G295" s="6"/>
      <c r="H295" s="10">
        <f>SUM(I295:R295)</f>
        <v>100</v>
      </c>
      <c r="I295" s="6">
        <f>100-SUM(Table2[[#This Row],[Kurds]:[Others3]])</f>
        <v>80</v>
      </c>
      <c r="J295" s="6"/>
      <c r="K295" s="6">
        <v>20</v>
      </c>
      <c r="L295" s="6"/>
      <c r="M295" s="6"/>
      <c r="N295" s="6"/>
      <c r="O295" s="11"/>
      <c r="P295" s="11"/>
      <c r="Q295" s="11"/>
      <c r="R295" s="11"/>
      <c r="S295" s="11"/>
      <c r="T295" s="12">
        <f>Table2[[#This Row],[Turks]]*Table2[[#This Row],[District Pop.]]/100</f>
        <v>1993.6</v>
      </c>
      <c r="U295" s="12">
        <f>Table2[[#This Row],[Kurds]]*Table2[[#This Row],[District Pop.]]/100</f>
        <v>0</v>
      </c>
      <c r="V295" s="12">
        <f>Table2[[#This Row],[Zazas]]*Table2[[#This Row],[District Pop.]]</f>
        <v>49840</v>
      </c>
      <c r="W295" s="6"/>
      <c r="X295" s="6"/>
      <c r="Y295" s="12">
        <f>Table2[[#This Row],[Others name]]</f>
        <v>0</v>
      </c>
      <c r="Z295" s="12">
        <f>Table2[[#This Row],[Others]]*Table2[[#This Row],[District Pop.]]</f>
        <v>0</v>
      </c>
    </row>
    <row r="296" spans="1:26" x14ac:dyDescent="0.3">
      <c r="A296" s="6">
        <v>296</v>
      </c>
      <c r="B296" s="6" t="s">
        <v>302</v>
      </c>
      <c r="C296" s="6" t="s">
        <v>2919</v>
      </c>
      <c r="D296" s="10">
        <v>10720</v>
      </c>
      <c r="E296" s="6" t="s">
        <v>297</v>
      </c>
      <c r="F296" s="6" t="s">
        <v>302</v>
      </c>
      <c r="G296" s="6"/>
      <c r="H296" s="10">
        <f>SUM(I296:R296)</f>
        <v>100</v>
      </c>
      <c r="I296" s="6">
        <f>100-SUM(Table2[[#This Row],[Kurds]:[Others3]])</f>
        <v>75</v>
      </c>
      <c r="J296" s="6">
        <v>10</v>
      </c>
      <c r="K296" s="6">
        <v>15</v>
      </c>
      <c r="L296" s="6"/>
      <c r="M296" s="6"/>
      <c r="N296" s="6"/>
      <c r="O296" s="11"/>
      <c r="P296" s="11"/>
      <c r="Q296" s="11"/>
      <c r="R296" s="11"/>
      <c r="S296" s="11"/>
      <c r="T296" s="12">
        <f>Table2[[#This Row],[Turks]]*Table2[[#This Row],[District Pop.]]/100</f>
        <v>8040</v>
      </c>
      <c r="U296" s="12">
        <f>Table2[[#This Row],[Kurds]]*Table2[[#This Row],[District Pop.]]/100</f>
        <v>1072</v>
      </c>
      <c r="V296" s="12">
        <f>Table2[[#This Row],[Zazas]]*Table2[[#This Row],[District Pop.]]</f>
        <v>160800</v>
      </c>
      <c r="W296" s="6"/>
      <c r="X296" s="6"/>
      <c r="Y296" s="12">
        <f>Table2[[#This Row],[Others name]]</f>
        <v>0</v>
      </c>
      <c r="Z296" s="12">
        <f>Table2[[#This Row],[Others]]*Table2[[#This Row],[District Pop.]]</f>
        <v>0</v>
      </c>
    </row>
    <row r="297" spans="1:26" x14ac:dyDescent="0.3">
      <c r="A297" s="6">
        <v>925</v>
      </c>
      <c r="B297" s="6" t="s">
        <v>937</v>
      </c>
      <c r="C297" s="6" t="s">
        <v>3030</v>
      </c>
      <c r="D297" s="10">
        <v>10823</v>
      </c>
      <c r="E297" s="6" t="s">
        <v>932</v>
      </c>
      <c r="F297" s="6" t="s">
        <v>937</v>
      </c>
      <c r="G297" s="6"/>
      <c r="H297" s="10">
        <f>SUM(I297:R297)</f>
        <v>100</v>
      </c>
      <c r="I297" s="6">
        <v>30</v>
      </c>
      <c r="J297" s="6">
        <f>100-Table2[[#This Row],[Turks]]-SUM(Table2[[#This Row],[Zazas]:[Others3]])</f>
        <v>60</v>
      </c>
      <c r="K297" s="6">
        <v>10</v>
      </c>
      <c r="L297" s="6"/>
      <c r="M297" s="6"/>
      <c r="N297" s="6"/>
      <c r="O297" s="11"/>
      <c r="P297" s="11"/>
      <c r="Q297" s="11"/>
      <c r="R297" s="11"/>
      <c r="S297" s="11"/>
      <c r="T297" s="12">
        <f>Table2[[#This Row],[Turks]]*Table2[[#This Row],[District Pop.]]/100</f>
        <v>3246.9</v>
      </c>
      <c r="U297" s="12">
        <f>Table2[[#This Row],[Kurds]]*Table2[[#This Row],[District Pop.]]/100</f>
        <v>6493.8</v>
      </c>
      <c r="V297" s="12">
        <f>Table2[[#This Row],[Zazas]]*Table2[[#This Row],[District Pop.]]</f>
        <v>108230</v>
      </c>
      <c r="W297" s="6"/>
      <c r="X297" s="6"/>
      <c r="Y297" s="12">
        <f>Table2[[#This Row],[Others name]]</f>
        <v>0</v>
      </c>
      <c r="Z297" s="12">
        <f>Table2[[#This Row],[Others]]*Table2[[#This Row],[District Pop.]]</f>
        <v>0</v>
      </c>
    </row>
    <row r="298" spans="1:26" x14ac:dyDescent="0.3">
      <c r="A298" s="6">
        <v>921</v>
      </c>
      <c r="B298" s="6" t="s">
        <v>935</v>
      </c>
      <c r="C298" s="6" t="s">
        <v>2824</v>
      </c>
      <c r="D298" s="10">
        <v>7193</v>
      </c>
      <c r="E298" s="6" t="s">
        <v>932</v>
      </c>
      <c r="F298" s="6" t="s">
        <v>935</v>
      </c>
      <c r="G298" s="6"/>
      <c r="H298" s="10">
        <f>SUM(I298:R298)</f>
        <v>100</v>
      </c>
      <c r="I298" s="6">
        <v>10</v>
      </c>
      <c r="J298" s="6">
        <f>100-Table2[[#This Row],[Turks]]-SUM(Table2[[#This Row],[Zazas]:[Others3]])</f>
        <v>80</v>
      </c>
      <c r="K298" s="6">
        <v>10</v>
      </c>
      <c r="L298" s="6"/>
      <c r="M298" s="6"/>
      <c r="N298" s="6"/>
      <c r="O298" s="11"/>
      <c r="P298" s="11"/>
      <c r="Q298" s="11"/>
      <c r="R298" s="11"/>
      <c r="S298" s="11"/>
      <c r="T298" s="12">
        <f>Table2[[#This Row],[Turks]]*Table2[[#This Row],[District Pop.]]/100</f>
        <v>719.3</v>
      </c>
      <c r="U298" s="12">
        <f>Table2[[#This Row],[Kurds]]*Table2[[#This Row],[District Pop.]]/100</f>
        <v>5754.4</v>
      </c>
      <c r="V298" s="12">
        <f>Table2[[#This Row],[Zazas]]*Table2[[#This Row],[District Pop.]]</f>
        <v>71930</v>
      </c>
      <c r="W298" s="6"/>
      <c r="X298" s="6"/>
      <c r="Y298" s="12">
        <f>Table2[[#This Row],[Others name]]</f>
        <v>0</v>
      </c>
      <c r="Z298" s="12">
        <f>Table2[[#This Row],[Others]]*Table2[[#This Row],[District Pop.]]</f>
        <v>0</v>
      </c>
    </row>
    <row r="299" spans="1:26" x14ac:dyDescent="0.3">
      <c r="A299" s="6">
        <v>301</v>
      </c>
      <c r="B299" s="6" t="s">
        <v>307</v>
      </c>
      <c r="C299" s="6" t="s">
        <v>2425</v>
      </c>
      <c r="D299" s="10">
        <v>16093</v>
      </c>
      <c r="E299" s="6" t="s">
        <v>297</v>
      </c>
      <c r="F299" s="6" t="s">
        <v>307</v>
      </c>
      <c r="G299" s="6"/>
      <c r="H299" s="10">
        <f>SUM(I299:R299)</f>
        <v>100</v>
      </c>
      <c r="I299" s="6"/>
      <c r="J299" s="6">
        <f>100-Table2[[#This Row],[Turks]]-SUM(Table2[[#This Row],[Zazas]:[Others3]])</f>
        <v>90</v>
      </c>
      <c r="K299" s="6">
        <v>10</v>
      </c>
      <c r="L299" s="6"/>
      <c r="M299" s="6"/>
      <c r="N299" s="6"/>
      <c r="O299" s="11"/>
      <c r="P299" s="11"/>
      <c r="Q299" s="11"/>
      <c r="R299" s="11"/>
      <c r="S299" s="11"/>
      <c r="T299" s="12">
        <f>Table2[[#This Row],[Turks]]*Table2[[#This Row],[District Pop.]]/100</f>
        <v>0</v>
      </c>
      <c r="U299" s="12">
        <f>Table2[[#This Row],[Kurds]]*Table2[[#This Row],[District Pop.]]/100</f>
        <v>14483.7</v>
      </c>
      <c r="V299" s="12">
        <f>Table2[[#This Row],[Zazas]]*Table2[[#This Row],[District Pop.]]</f>
        <v>160930</v>
      </c>
      <c r="W299" s="6"/>
      <c r="X299" s="6"/>
      <c r="Y299" s="12">
        <f>Table2[[#This Row],[Others name]]</f>
        <v>0</v>
      </c>
      <c r="Z299" s="12">
        <f>Table2[[#This Row],[Others]]*Table2[[#This Row],[District Pop.]]</f>
        <v>0</v>
      </c>
    </row>
    <row r="300" spans="1:26" x14ac:dyDescent="0.3">
      <c r="A300" s="6">
        <v>362</v>
      </c>
      <c r="B300" s="6" t="s">
        <v>368</v>
      </c>
      <c r="C300" s="6" t="s">
        <v>3332</v>
      </c>
      <c r="D300" s="10">
        <v>23195</v>
      </c>
      <c r="E300" s="6" t="s">
        <v>351</v>
      </c>
      <c r="F300" s="6" t="s">
        <v>368</v>
      </c>
      <c r="G300" s="6"/>
      <c r="H300" s="10">
        <f>SUM(I300:R300)</f>
        <v>100</v>
      </c>
      <c r="I300" s="6"/>
      <c r="J300" s="6">
        <f>100-Table2[[#This Row],[Turks]]-SUM(Table2[[#This Row],[Zazas]:[Others3]])</f>
        <v>90</v>
      </c>
      <c r="K300" s="6">
        <v>10</v>
      </c>
      <c r="L300" s="6"/>
      <c r="M300" s="6"/>
      <c r="N300" s="6"/>
      <c r="O300" s="11"/>
      <c r="P300" s="11"/>
      <c r="Q300" s="11"/>
      <c r="R300" s="11"/>
      <c r="S300" s="11"/>
      <c r="T300" s="12">
        <f>Table2[[#This Row],[Turks]]*Table2[[#This Row],[District Pop.]]/100</f>
        <v>0</v>
      </c>
      <c r="U300" s="12">
        <f>Table2[[#This Row],[Kurds]]*Table2[[#This Row],[District Pop.]]/100</f>
        <v>20875.5</v>
      </c>
      <c r="V300" s="12">
        <f>Table2[[#This Row],[Zazas]]*Table2[[#This Row],[District Pop.]]</f>
        <v>231950</v>
      </c>
      <c r="W300" s="6"/>
      <c r="X300" s="6"/>
      <c r="Y300" s="12">
        <f>Table2[[#This Row],[Others name]]</f>
        <v>0</v>
      </c>
      <c r="Z300" s="12">
        <f>Table2[[#This Row],[Others]]*Table2[[#This Row],[District Pop.]]</f>
        <v>0</v>
      </c>
    </row>
    <row r="301" spans="1:26" x14ac:dyDescent="0.3">
      <c r="A301" s="6">
        <v>348</v>
      </c>
      <c r="B301" s="6" t="s">
        <v>354</v>
      </c>
      <c r="C301" s="6" t="s">
        <v>1533</v>
      </c>
      <c r="D301" s="10">
        <v>15556</v>
      </c>
      <c r="E301" s="6" t="s">
        <v>351</v>
      </c>
      <c r="F301" s="6" t="s">
        <v>354</v>
      </c>
      <c r="G301" s="6"/>
      <c r="H301" s="10">
        <f>SUM(I301:R301)</f>
        <v>100</v>
      </c>
      <c r="I301" s="6">
        <f>100-SUM(Table2[[#This Row],[Kurds]:[Others3]])</f>
        <v>50</v>
      </c>
      <c r="J301" s="6">
        <v>40</v>
      </c>
      <c r="K301" s="6">
        <v>10</v>
      </c>
      <c r="L301" s="6"/>
      <c r="M301" s="6"/>
      <c r="N301" s="6"/>
      <c r="O301" s="11"/>
      <c r="P301" s="11"/>
      <c r="Q301" s="11"/>
      <c r="R301" s="11"/>
      <c r="S301" s="11"/>
      <c r="T301" s="12">
        <f>Table2[[#This Row],[Turks]]*Table2[[#This Row],[District Pop.]]/100</f>
        <v>7778</v>
      </c>
      <c r="U301" s="12">
        <f>Table2[[#This Row],[Kurds]]*Table2[[#This Row],[District Pop.]]/100</f>
        <v>6222.4</v>
      </c>
      <c r="V301" s="12">
        <f>Table2[[#This Row],[Zazas]]*Table2[[#This Row],[District Pop.]]</f>
        <v>155560</v>
      </c>
      <c r="W301" s="6"/>
      <c r="X301" s="6"/>
      <c r="Y301" s="12">
        <f>Table2[[#This Row],[Others name]]</f>
        <v>0</v>
      </c>
      <c r="Z301" s="12">
        <f>Table2[[#This Row],[Others]]*Table2[[#This Row],[District Pop.]]</f>
        <v>0</v>
      </c>
    </row>
    <row r="302" spans="1:26" x14ac:dyDescent="0.3">
      <c r="A302" s="6">
        <v>877</v>
      </c>
      <c r="B302" s="6" t="s">
        <v>891</v>
      </c>
      <c r="C302" s="6" t="s">
        <v>3553</v>
      </c>
      <c r="D302" s="10">
        <v>21509</v>
      </c>
      <c r="E302" s="6" t="s">
        <v>876</v>
      </c>
      <c r="F302" s="6" t="s">
        <v>891</v>
      </c>
      <c r="G302" s="6"/>
      <c r="H302" s="10">
        <f>SUM(I302:R302)</f>
        <v>100</v>
      </c>
      <c r="I302" s="6">
        <f>100-SUM(Table2[[#This Row],[Kurds]:[Others3]])</f>
        <v>70</v>
      </c>
      <c r="J302" s="6">
        <v>20</v>
      </c>
      <c r="K302" s="6">
        <v>10</v>
      </c>
      <c r="L302" s="6"/>
      <c r="M302" s="6"/>
      <c r="N302" s="6"/>
      <c r="O302" s="11"/>
      <c r="P302" s="11"/>
      <c r="Q302" s="11"/>
      <c r="R302" s="11"/>
      <c r="S302" s="11"/>
      <c r="T302" s="12">
        <f>Table2[[#This Row],[Turks]]*Table2[[#This Row],[District Pop.]]/100</f>
        <v>15056.3</v>
      </c>
      <c r="U302" s="12">
        <f>Table2[[#This Row],[Kurds]]*Table2[[#This Row],[District Pop.]]/100</f>
        <v>4301.8</v>
      </c>
      <c r="V302" s="12">
        <f>Table2[[#This Row],[Zazas]]*Table2[[#This Row],[District Pop.]]</f>
        <v>215090</v>
      </c>
      <c r="W302" s="6"/>
      <c r="X302" s="6"/>
      <c r="Y302" s="12">
        <f>Table2[[#This Row],[Others name]]</f>
        <v>0</v>
      </c>
      <c r="Z302" s="12">
        <f>Table2[[#This Row],[Others]]*Table2[[#This Row],[District Pop.]]</f>
        <v>0</v>
      </c>
    </row>
    <row r="303" spans="1:26" x14ac:dyDescent="0.3">
      <c r="A303" s="6">
        <v>339</v>
      </c>
      <c r="B303" s="6" t="s">
        <v>345</v>
      </c>
      <c r="C303" s="6" t="s">
        <v>2624</v>
      </c>
      <c r="D303" s="10">
        <v>7363</v>
      </c>
      <c r="E303" s="6" t="s">
        <v>342</v>
      </c>
      <c r="F303" s="6" t="s">
        <v>345</v>
      </c>
      <c r="G303" s="6"/>
      <c r="H303" s="10">
        <f>SUM(I303:R303)</f>
        <v>100</v>
      </c>
      <c r="I303" s="6">
        <f>100-SUM(Table2[[#This Row],[Kurds]:[Others3]])</f>
        <v>80</v>
      </c>
      <c r="J303" s="6">
        <v>10</v>
      </c>
      <c r="K303" s="6">
        <v>10</v>
      </c>
      <c r="L303" s="6"/>
      <c r="M303" s="6"/>
      <c r="N303" s="6"/>
      <c r="O303" s="11"/>
      <c r="P303" s="11"/>
      <c r="Q303" s="11"/>
      <c r="R303" s="11"/>
      <c r="S303" s="11"/>
      <c r="T303" s="12">
        <f>Table2[[#This Row],[Turks]]*Table2[[#This Row],[District Pop.]]/100</f>
        <v>5890.4</v>
      </c>
      <c r="U303" s="12">
        <f>Table2[[#This Row],[Kurds]]*Table2[[#This Row],[District Pop.]]/100</f>
        <v>736.3</v>
      </c>
      <c r="V303" s="12">
        <f>Table2[[#This Row],[Zazas]]*Table2[[#This Row],[District Pop.]]</f>
        <v>73630</v>
      </c>
      <c r="W303" s="6"/>
      <c r="X303" s="6"/>
      <c r="Y303" s="12">
        <f>Table2[[#This Row],[Others name]]</f>
        <v>0</v>
      </c>
      <c r="Z303" s="12">
        <f>Table2[[#This Row],[Others]]*Table2[[#This Row],[District Pop.]]</f>
        <v>0</v>
      </c>
    </row>
    <row r="304" spans="1:26" x14ac:dyDescent="0.3">
      <c r="A304" s="6">
        <v>875</v>
      </c>
      <c r="B304" s="6" t="s">
        <v>889</v>
      </c>
      <c r="C304" s="6" t="s">
        <v>3404</v>
      </c>
      <c r="D304" s="10">
        <v>7933</v>
      </c>
      <c r="E304" s="6" t="s">
        <v>876</v>
      </c>
      <c r="F304" s="6" t="s">
        <v>889</v>
      </c>
      <c r="G304" s="6"/>
      <c r="H304" s="10">
        <f>SUM(I304:R304)</f>
        <v>100</v>
      </c>
      <c r="I304" s="6">
        <f>100-SUM(Table2[[#This Row],[Kurds]:[Others3]])</f>
        <v>85</v>
      </c>
      <c r="J304" s="6">
        <v>5</v>
      </c>
      <c r="K304" s="6">
        <v>10</v>
      </c>
      <c r="L304" s="6"/>
      <c r="M304" s="6"/>
      <c r="N304" s="6"/>
      <c r="O304" s="11"/>
      <c r="P304" s="11"/>
      <c r="Q304" s="11"/>
      <c r="R304" s="11"/>
      <c r="S304" s="11"/>
      <c r="T304" s="12">
        <f>Table2[[#This Row],[Turks]]*Table2[[#This Row],[District Pop.]]/100</f>
        <v>6743.05</v>
      </c>
      <c r="U304" s="12">
        <f>Table2[[#This Row],[Kurds]]*Table2[[#This Row],[District Pop.]]/100</f>
        <v>396.65</v>
      </c>
      <c r="V304" s="12">
        <f>Table2[[#This Row],[Zazas]]*Table2[[#This Row],[District Pop.]]</f>
        <v>79330</v>
      </c>
      <c r="W304" s="6"/>
      <c r="X304" s="6"/>
      <c r="Y304" s="12">
        <f>Table2[[#This Row],[Others name]]</f>
        <v>0</v>
      </c>
      <c r="Z304" s="12">
        <f>Table2[[#This Row],[Others]]*Table2[[#This Row],[District Pop.]]</f>
        <v>0</v>
      </c>
    </row>
    <row r="305" spans="1:26" x14ac:dyDescent="0.3">
      <c r="A305" s="6">
        <v>346</v>
      </c>
      <c r="B305" s="6" t="s">
        <v>352</v>
      </c>
      <c r="C305" s="6" t="s">
        <v>1248</v>
      </c>
      <c r="D305" s="10">
        <v>21494</v>
      </c>
      <c r="E305" s="6" t="s">
        <v>351</v>
      </c>
      <c r="F305" s="6" t="s">
        <v>352</v>
      </c>
      <c r="G305" s="6"/>
      <c r="H305" s="10">
        <f>SUM(I305:R305)</f>
        <v>100</v>
      </c>
      <c r="I305" s="6">
        <f>100-SUM(Table2[[#This Row],[Kurds]:[Others3]])</f>
        <v>90</v>
      </c>
      <c r="J305" s="6"/>
      <c r="K305" s="6">
        <v>10</v>
      </c>
      <c r="L305" s="6"/>
      <c r="M305" s="6"/>
      <c r="N305" s="6"/>
      <c r="O305" s="11"/>
      <c r="P305" s="11"/>
      <c r="Q305" s="11"/>
      <c r="R305" s="11"/>
      <c r="S305" s="11"/>
      <c r="T305" s="12">
        <f>Table2[[#This Row],[Turks]]*Table2[[#This Row],[District Pop.]]/100</f>
        <v>19344.599999999999</v>
      </c>
      <c r="U305" s="12">
        <f>Table2[[#This Row],[Kurds]]*Table2[[#This Row],[District Pop.]]/100</f>
        <v>0</v>
      </c>
      <c r="V305" s="12">
        <f>Table2[[#This Row],[Zazas]]*Table2[[#This Row],[District Pop.]]</f>
        <v>214940</v>
      </c>
      <c r="W305" s="6"/>
      <c r="X305" s="6"/>
      <c r="Y305" s="12">
        <f>Table2[[#This Row],[Others name]]</f>
        <v>0</v>
      </c>
      <c r="Z305" s="12">
        <f>Table2[[#This Row],[Others]]*Table2[[#This Row],[District Pop.]]</f>
        <v>0</v>
      </c>
    </row>
    <row r="306" spans="1:26" x14ac:dyDescent="0.3">
      <c r="A306" s="6">
        <v>405</v>
      </c>
      <c r="B306" s="6" t="s">
        <v>414</v>
      </c>
      <c r="C306" s="6" t="s">
        <v>2622</v>
      </c>
      <c r="D306" s="10">
        <v>41233</v>
      </c>
      <c r="E306" s="6" t="s">
        <v>413</v>
      </c>
      <c r="F306" s="6" t="s">
        <v>414</v>
      </c>
      <c r="G306" s="6"/>
      <c r="H306" s="10">
        <f>SUM(I306:R306)</f>
        <v>100</v>
      </c>
      <c r="I306" s="6">
        <f>100-SUM(Table2[[#This Row],[Kurds]:[Others3]])</f>
        <v>90</v>
      </c>
      <c r="J306" s="6">
        <v>5</v>
      </c>
      <c r="K306" s="6">
        <v>5</v>
      </c>
      <c r="L306" s="6"/>
      <c r="M306" s="6"/>
      <c r="N306" s="6"/>
      <c r="O306" s="11"/>
      <c r="P306" s="11"/>
      <c r="Q306" s="11"/>
      <c r="R306" s="11"/>
      <c r="S306" s="11"/>
      <c r="T306" s="12">
        <f>Table2[[#This Row],[Turks]]*Table2[[#This Row],[District Pop.]]/100</f>
        <v>37109.699999999997</v>
      </c>
      <c r="U306" s="12">
        <f>Table2[[#This Row],[Kurds]]*Table2[[#This Row],[District Pop.]]/100</f>
        <v>2061.65</v>
      </c>
      <c r="V306" s="12">
        <f>Table2[[#This Row],[Zazas]]*Table2[[#This Row],[District Pop.]]</f>
        <v>206165</v>
      </c>
      <c r="W306" s="6"/>
      <c r="X306" s="6"/>
      <c r="Y306" s="12">
        <f>Table2[[#This Row],[Others name]]</f>
        <v>0</v>
      </c>
      <c r="Z306" s="12">
        <f>Table2[[#This Row],[Others]]*Table2[[#This Row],[District Pop.]]</f>
        <v>0</v>
      </c>
    </row>
    <row r="307" spans="1:26" x14ac:dyDescent="0.3">
      <c r="A307" s="6">
        <v>870</v>
      </c>
      <c r="B307" s="6" t="s">
        <v>885</v>
      </c>
      <c r="C307" s="6" t="s">
        <v>2517</v>
      </c>
      <c r="D307" s="10">
        <v>19667</v>
      </c>
      <c r="E307" s="6" t="s">
        <v>876</v>
      </c>
      <c r="F307" s="6" t="s">
        <v>885</v>
      </c>
      <c r="G307" s="6"/>
      <c r="H307" s="10">
        <f>SUM(I307:R307)</f>
        <v>100</v>
      </c>
      <c r="I307" s="6">
        <f>100-SUM(Table2[[#This Row],[Kurds]:[Others3]])</f>
        <v>90</v>
      </c>
      <c r="J307" s="6">
        <v>5</v>
      </c>
      <c r="K307" s="6">
        <v>5</v>
      </c>
      <c r="L307" s="6"/>
      <c r="M307" s="6"/>
      <c r="N307" s="6"/>
      <c r="O307" s="11"/>
      <c r="P307" s="11"/>
      <c r="Q307" s="11"/>
      <c r="R307" s="11"/>
      <c r="S307" s="11"/>
      <c r="T307" s="12">
        <f>Table2[[#This Row],[Turks]]*Table2[[#This Row],[District Pop.]]/100</f>
        <v>17700.3</v>
      </c>
      <c r="U307" s="12">
        <f>Table2[[#This Row],[Kurds]]*Table2[[#This Row],[District Pop.]]/100</f>
        <v>983.35</v>
      </c>
      <c r="V307" s="12">
        <f>Table2[[#This Row],[Zazas]]*Table2[[#This Row],[District Pop.]]</f>
        <v>98335</v>
      </c>
      <c r="W307" s="6"/>
      <c r="X307" s="6"/>
      <c r="Y307" s="12">
        <f>Table2[[#This Row],[Others name]]</f>
        <v>0</v>
      </c>
      <c r="Z307" s="12">
        <f>Table2[[#This Row],[Others]]*Table2[[#This Row],[District Pop.]]</f>
        <v>0</v>
      </c>
    </row>
    <row r="308" spans="1:26" x14ac:dyDescent="0.3">
      <c r="A308" s="6">
        <v>318</v>
      </c>
      <c r="B308" s="6" t="s">
        <v>324</v>
      </c>
      <c r="C308" s="6" t="s">
        <v>2415</v>
      </c>
      <c r="D308" s="10">
        <v>17969</v>
      </c>
      <c r="E308" s="6" t="s">
        <v>322</v>
      </c>
      <c r="F308" s="6" t="s">
        <v>324</v>
      </c>
      <c r="G308" s="6"/>
      <c r="H308" s="10">
        <f>SUM(I308:R308)</f>
        <v>100</v>
      </c>
      <c r="I308" s="6">
        <f>100-SUM(Table2[[#This Row],[Kurds]:[Others3]])</f>
        <v>100</v>
      </c>
      <c r="J308" s="6"/>
      <c r="K308" s="6"/>
      <c r="L308" s="6"/>
      <c r="M308" s="6"/>
      <c r="N308" s="6"/>
      <c r="O308" s="11"/>
      <c r="P308" s="11"/>
      <c r="Q308" s="11"/>
      <c r="R308" s="11"/>
      <c r="S308" s="11"/>
      <c r="T308" s="12">
        <f>Table2[[#This Row],[Turks]]*Table2[[#This Row],[District Pop.]]/100</f>
        <v>17969</v>
      </c>
      <c r="U308" s="12"/>
      <c r="V308" s="12">
        <f>Table2[[#This Row],[Zazas]]*Table2[[#This Row],[District Pop.]]</f>
        <v>0</v>
      </c>
      <c r="W308" s="6"/>
      <c r="X308" s="6"/>
      <c r="Y308" s="12">
        <f>Table2[[#This Row],[Others name]]</f>
        <v>0</v>
      </c>
      <c r="Z308" s="12">
        <f>Table2[[#This Row],[Others]]*Table2[[#This Row],[District Pop.]]</f>
        <v>0</v>
      </c>
    </row>
    <row r="309" spans="1:26" x14ac:dyDescent="0.3">
      <c r="A309" s="6">
        <v>16</v>
      </c>
      <c r="B309" s="6" t="s">
        <v>20</v>
      </c>
      <c r="C309" s="6" t="s">
        <v>1747</v>
      </c>
      <c r="D309" s="10">
        <v>77180</v>
      </c>
      <c r="E309" s="6" t="s">
        <v>19</v>
      </c>
      <c r="F309" s="6" t="s">
        <v>20</v>
      </c>
      <c r="G309" s="6"/>
      <c r="H309" s="10">
        <f>SUM(I309:R309)</f>
        <v>100</v>
      </c>
      <c r="I309" s="6">
        <v>50</v>
      </c>
      <c r="J309" s="6">
        <f>100-Table2[[#This Row],[Turks]]-SUM(Table2[[#This Row],[Zazas]:[Others3]])</f>
        <v>50</v>
      </c>
      <c r="K309" s="6"/>
      <c r="L309" s="6"/>
      <c r="M309" s="6"/>
      <c r="N309" s="6"/>
      <c r="O309" s="11"/>
      <c r="P309" s="11"/>
      <c r="Q309" s="11"/>
      <c r="R309" s="11"/>
      <c r="S309" s="11"/>
      <c r="T309" s="12">
        <f>Table2[[#This Row],[Turks]]*Table2[[#This Row],[District Pop.]]/100</f>
        <v>38590</v>
      </c>
      <c r="U309" s="12">
        <f>Table2[[#This Row],[Kurds]]*Table2[[#This Row],[District Pop.]]/100</f>
        <v>38590</v>
      </c>
      <c r="V309" s="12">
        <f>Table2[[#This Row],[Zazas]]*Table2[[#This Row],[District Pop.]]</f>
        <v>0</v>
      </c>
      <c r="W309" s="14">
        <f>Table2[[#This Row],[Arabs]]*Table2[[#This Row],[District Pop.]]</f>
        <v>0</v>
      </c>
      <c r="X309" s="14" t="e">
        <f>#REF!*Table2[[#This Row],[District Pop.]]</f>
        <v>#REF!</v>
      </c>
      <c r="Y309" s="12">
        <f>Table2[[#This Row],[Others name]]</f>
        <v>0</v>
      </c>
      <c r="Z309" s="12">
        <f>Table2[[#This Row],[Others]]*Table2[[#This Row],[District Pop.]]</f>
        <v>0</v>
      </c>
    </row>
    <row r="310" spans="1:26" x14ac:dyDescent="0.3">
      <c r="A310" s="6">
        <v>47</v>
      </c>
      <c r="B310" s="6" t="s">
        <v>3592</v>
      </c>
      <c r="C310" s="6" t="s">
        <v>1263</v>
      </c>
      <c r="D310" s="10">
        <v>148765</v>
      </c>
      <c r="E310" s="6" t="s">
        <v>47</v>
      </c>
      <c r="F310" s="6" t="s">
        <v>25</v>
      </c>
      <c r="G310" s="6"/>
      <c r="H310" s="10">
        <f>SUM(I310:R310)</f>
        <v>100</v>
      </c>
      <c r="I310" s="6">
        <v>40</v>
      </c>
      <c r="J310" s="6">
        <f>100-Table2[[#This Row],[Turks]]-SUM(Table2[[#This Row],[Zazas]:[Others3]])</f>
        <v>60</v>
      </c>
      <c r="K310" s="6"/>
      <c r="L310" s="6"/>
      <c r="M310" s="6"/>
      <c r="N310" s="6"/>
      <c r="O310" s="11"/>
      <c r="P310" s="11"/>
      <c r="Q310" s="11"/>
      <c r="R310" s="11"/>
      <c r="S310" s="11"/>
      <c r="T310" s="12">
        <f>Table2[[#This Row],[Turks]]*Table2[[#This Row],[District Pop.]]/100</f>
        <v>59506</v>
      </c>
      <c r="U310" s="12">
        <f>Table2[[#This Row],[Kurds]]*Table2[[#This Row],[District Pop.]]/100</f>
        <v>89259</v>
      </c>
      <c r="V310" s="12">
        <f>Table2[[#This Row],[Zazas]]*Table2[[#This Row],[District Pop.]]</f>
        <v>0</v>
      </c>
      <c r="W310" s="14">
        <f>Table2[[#This Row],[Arabs]]*Table2[[#This Row],[District Pop.]]</f>
        <v>0</v>
      </c>
      <c r="X310" s="14" t="e">
        <f>#REF!*Table2[[#This Row],[District Pop.]]</f>
        <v>#REF!</v>
      </c>
      <c r="Y310" s="12">
        <f>Table2[[#This Row],[Others name]]</f>
        <v>0</v>
      </c>
      <c r="Z310" s="12">
        <f>Table2[[#This Row],[Others]]*Table2[[#This Row],[District Pop.]]</f>
        <v>0</v>
      </c>
    </row>
    <row r="311" spans="1:26" x14ac:dyDescent="0.3">
      <c r="A311" s="6">
        <v>50</v>
      </c>
      <c r="B311" s="6" t="s">
        <v>54</v>
      </c>
      <c r="C311" s="6" t="s">
        <v>3379</v>
      </c>
      <c r="D311" s="10">
        <v>27864</v>
      </c>
      <c r="E311" s="6" t="s">
        <v>47</v>
      </c>
      <c r="F311" s="6" t="s">
        <v>54</v>
      </c>
      <c r="G311" s="6"/>
      <c r="H311" s="10">
        <f>SUM(I311:R311)</f>
        <v>100</v>
      </c>
      <c r="I311" s="6">
        <v>40</v>
      </c>
      <c r="J311" s="6">
        <f>100-Table2[[#This Row],[Turks]]-SUM(Table2[[#This Row],[Zazas]:[Others3]])</f>
        <v>60</v>
      </c>
      <c r="K311" s="6"/>
      <c r="L311" s="6"/>
      <c r="M311" s="6"/>
      <c r="N311" s="6"/>
      <c r="O311" s="11"/>
      <c r="P311" s="11"/>
      <c r="Q311" s="11"/>
      <c r="R311" s="11"/>
      <c r="S311" s="11"/>
      <c r="T311" s="12">
        <f>Table2[[#This Row],[Turks]]*Table2[[#This Row],[District Pop.]]/100</f>
        <v>11145.6</v>
      </c>
      <c r="U311" s="12">
        <f>Table2[[#This Row],[Kurds]]*Table2[[#This Row],[District Pop.]]/100</f>
        <v>16718.400000000001</v>
      </c>
      <c r="V311" s="12">
        <f>Table2[[#This Row],[Zazas]]*Table2[[#This Row],[District Pop.]]</f>
        <v>0</v>
      </c>
      <c r="W311" s="14">
        <f>Table2[[#This Row],[Arabs]]*Table2[[#This Row],[District Pop.]]</f>
        <v>0</v>
      </c>
      <c r="X311" s="14" t="e">
        <f>#REF!*Table2[[#This Row],[District Pop.]]</f>
        <v>#REF!</v>
      </c>
      <c r="Y311" s="12">
        <f>Table2[[#This Row],[Others name]]</f>
        <v>0</v>
      </c>
      <c r="Z311" s="12">
        <f>Table2[[#This Row],[Others]]*Table2[[#This Row],[District Pop.]]</f>
        <v>0</v>
      </c>
    </row>
    <row r="312" spans="1:26" x14ac:dyDescent="0.3">
      <c r="A312" s="6">
        <v>329</v>
      </c>
      <c r="B312" s="6" t="s">
        <v>335</v>
      </c>
      <c r="C312" s="6" t="s">
        <v>1704</v>
      </c>
      <c r="D312" s="10">
        <v>11605</v>
      </c>
      <c r="E312" s="6" t="s">
        <v>331</v>
      </c>
      <c r="F312" s="6" t="s">
        <v>335</v>
      </c>
      <c r="G312" s="6"/>
      <c r="H312" s="10">
        <f>SUM(I312:R312)</f>
        <v>100</v>
      </c>
      <c r="I312" s="6">
        <v>40</v>
      </c>
      <c r="J312" s="6">
        <f>100-Table2[[#This Row],[Turks]]-SUM(Table2[[#This Row],[Zazas]:[Others3]])</f>
        <v>60</v>
      </c>
      <c r="K312" s="6"/>
      <c r="L312" s="6"/>
      <c r="M312" s="6"/>
      <c r="N312" s="6"/>
      <c r="O312" s="11"/>
      <c r="P312" s="11"/>
      <c r="Q312" s="11"/>
      <c r="R312" s="11"/>
      <c r="S312" s="11"/>
      <c r="T312" s="12">
        <f>Table2[[#This Row],[Turks]]*Table2[[#This Row],[District Pop.]]/100</f>
        <v>4642</v>
      </c>
      <c r="U312" s="12">
        <f>Table2[[#This Row],[Kurds]]*Table2[[#This Row],[District Pop.]]/100</f>
        <v>6963</v>
      </c>
      <c r="V312" s="12">
        <f>Table2[[#This Row],[Zazas]]*Table2[[#This Row],[District Pop.]]</f>
        <v>0</v>
      </c>
      <c r="W312" s="6"/>
      <c r="X312" s="6"/>
      <c r="Y312" s="12">
        <f>Table2[[#This Row],[Others name]]</f>
        <v>0</v>
      </c>
      <c r="Z312" s="12">
        <f>Table2[[#This Row],[Others]]*Table2[[#This Row],[District Pop.]]</f>
        <v>0</v>
      </c>
    </row>
    <row r="313" spans="1:26" x14ac:dyDescent="0.3">
      <c r="A313" s="6">
        <v>49</v>
      </c>
      <c r="B313" s="6" t="s">
        <v>3594</v>
      </c>
      <c r="C313" s="6" t="s">
        <v>3308</v>
      </c>
      <c r="D313" s="10">
        <v>18614</v>
      </c>
      <c r="E313" s="6" t="s">
        <v>47</v>
      </c>
      <c r="F313" s="6" t="s">
        <v>53</v>
      </c>
      <c r="G313" s="6"/>
      <c r="H313" s="10">
        <f>SUM(I313:R313)</f>
        <v>100</v>
      </c>
      <c r="I313" s="6">
        <v>30</v>
      </c>
      <c r="J313" s="6">
        <f>100-Table2[[#This Row],[Turks]]-SUM(Table2[[#This Row],[Zazas]:[Others3]])</f>
        <v>70</v>
      </c>
      <c r="K313" s="6"/>
      <c r="L313" s="6"/>
      <c r="M313" s="6"/>
      <c r="N313" s="6"/>
      <c r="O313" s="11"/>
      <c r="P313" s="11"/>
      <c r="Q313" s="11"/>
      <c r="R313" s="11"/>
      <c r="S313" s="11"/>
      <c r="T313" s="12">
        <f>Table2[[#This Row],[Turks]]*Table2[[#This Row],[District Pop.]]/100</f>
        <v>5584.2</v>
      </c>
      <c r="U313" s="12">
        <f>Table2[[#This Row],[Kurds]]*Table2[[#This Row],[District Pop.]]/100</f>
        <v>13029.8</v>
      </c>
      <c r="V313" s="12">
        <f>Table2[[#This Row],[Zazas]]*Table2[[#This Row],[District Pop.]]</f>
        <v>0</v>
      </c>
      <c r="W313" s="14">
        <f>Table2[[#This Row],[Arabs]]*Table2[[#This Row],[District Pop.]]</f>
        <v>0</v>
      </c>
      <c r="X313" s="14" t="e">
        <f>#REF!*Table2[[#This Row],[District Pop.]]</f>
        <v>#REF!</v>
      </c>
      <c r="Y313" s="12">
        <f>Table2[[#This Row],[Others name]]</f>
        <v>0</v>
      </c>
      <c r="Z313" s="12">
        <f>Table2[[#This Row],[Others]]*Table2[[#This Row],[District Pop.]]</f>
        <v>0</v>
      </c>
    </row>
    <row r="314" spans="1:26" x14ac:dyDescent="0.3">
      <c r="A314" s="6">
        <v>941</v>
      </c>
      <c r="B314" s="6" t="s">
        <v>3788</v>
      </c>
      <c r="C314" s="6" t="s">
        <v>1187</v>
      </c>
      <c r="D314" s="10">
        <v>348046</v>
      </c>
      <c r="E314" s="6" t="s">
        <v>944</v>
      </c>
      <c r="F314" s="6" t="s">
        <v>952</v>
      </c>
      <c r="G314" s="6"/>
      <c r="H314" s="10">
        <f>SUM(I314:R314)</f>
        <v>100</v>
      </c>
      <c r="I314" s="6">
        <v>30</v>
      </c>
      <c r="J314" s="6">
        <f>100-Table2[[#This Row],[Turks]]-SUM(Table2[[#This Row],[Zazas]:[Others3]])</f>
        <v>70</v>
      </c>
      <c r="K314" s="6"/>
      <c r="L314" s="6"/>
      <c r="M314" s="6"/>
      <c r="N314" s="6"/>
      <c r="O314" s="11"/>
      <c r="P314" s="11"/>
      <c r="Q314" s="11"/>
      <c r="R314" s="11"/>
      <c r="S314" s="11"/>
      <c r="T314" s="12">
        <f>Table2[[#This Row],[Turks]]*Table2[[#This Row],[District Pop.]]/100</f>
        <v>104413.8</v>
      </c>
      <c r="U314" s="12">
        <f>Table2[[#This Row],[Kurds]]*Table2[[#This Row],[District Pop.]]/100</f>
        <v>243632.2</v>
      </c>
      <c r="V314" s="12">
        <f>Table2[[#This Row],[Zazas]]*Table2[[#This Row],[District Pop.]]</f>
        <v>0</v>
      </c>
      <c r="W314" s="6"/>
      <c r="X314" s="6"/>
      <c r="Y314" s="12">
        <f>Table2[[#This Row],[Others name]]</f>
        <v>0</v>
      </c>
      <c r="Z314" s="12">
        <f>Table2[[#This Row],[Others]]*Table2[[#This Row],[District Pop.]]</f>
        <v>0</v>
      </c>
    </row>
    <row r="315" spans="1:26" x14ac:dyDescent="0.3">
      <c r="A315" s="6">
        <v>307</v>
      </c>
      <c r="B315" s="6" t="s">
        <v>313</v>
      </c>
      <c r="C315" s="6" t="s">
        <v>3283</v>
      </c>
      <c r="D315" s="10">
        <v>100613</v>
      </c>
      <c r="E315" s="6" t="s">
        <v>297</v>
      </c>
      <c r="F315" s="6" t="s">
        <v>313</v>
      </c>
      <c r="G315" s="6"/>
      <c r="H315" s="10">
        <f>SUM(I315:R315)</f>
        <v>100</v>
      </c>
      <c r="I315" s="6">
        <v>25</v>
      </c>
      <c r="J315" s="6">
        <f>100-Table2[[#This Row],[Turks]]-SUM(Table2[[#This Row],[Zazas]:[Others3]])</f>
        <v>75</v>
      </c>
      <c r="K315" s="6"/>
      <c r="L315" s="6"/>
      <c r="M315" s="6"/>
      <c r="N315" s="6"/>
      <c r="O315" s="11"/>
      <c r="P315" s="11"/>
      <c r="Q315" s="11"/>
      <c r="R315" s="11"/>
      <c r="S315" s="11"/>
      <c r="T315" s="12">
        <f>Table2[[#This Row],[Turks]]*Table2[[#This Row],[District Pop.]]/100</f>
        <v>25153.25</v>
      </c>
      <c r="U315" s="12">
        <f>Table2[[#This Row],[Kurds]]*Table2[[#This Row],[District Pop.]]/100</f>
        <v>75459.75</v>
      </c>
      <c r="V315" s="12">
        <f>Table2[[#This Row],[Zazas]]*Table2[[#This Row],[District Pop.]]</f>
        <v>0</v>
      </c>
      <c r="W315" s="6"/>
      <c r="X315" s="6"/>
      <c r="Y315" s="12">
        <f>Table2[[#This Row],[Others name]]</f>
        <v>0</v>
      </c>
      <c r="Z315" s="12">
        <f>Table2[[#This Row],[Others]]*Table2[[#This Row],[District Pop.]]</f>
        <v>0</v>
      </c>
    </row>
    <row r="316" spans="1:26" x14ac:dyDescent="0.3">
      <c r="A316" s="6">
        <v>827</v>
      </c>
      <c r="B316" s="6" t="s">
        <v>842</v>
      </c>
      <c r="C316" s="6" t="s">
        <v>1815</v>
      </c>
      <c r="D316" s="10">
        <v>52680</v>
      </c>
      <c r="E316" s="6" t="s">
        <v>839</v>
      </c>
      <c r="F316" s="6" t="s">
        <v>842</v>
      </c>
      <c r="G316" s="6"/>
      <c r="H316" s="10">
        <f>SUM(I316:R316)</f>
        <v>100</v>
      </c>
      <c r="I316" s="6">
        <v>25</v>
      </c>
      <c r="J316" s="6">
        <f>100-Table2[[#This Row],[Turks]]-SUM(Table2[[#This Row],[Zazas]:[Others3]])</f>
        <v>75</v>
      </c>
      <c r="K316" s="6"/>
      <c r="L316" s="6"/>
      <c r="M316" s="6"/>
      <c r="N316" s="6"/>
      <c r="O316" s="11"/>
      <c r="P316" s="11"/>
      <c r="Q316" s="11"/>
      <c r="R316" s="11"/>
      <c r="S316" s="11"/>
      <c r="T316" s="12">
        <f>Table2[[#This Row],[Turks]]*Table2[[#This Row],[District Pop.]]/100</f>
        <v>13170</v>
      </c>
      <c r="U316" s="12">
        <f>Table2[[#This Row],[Kurds]]*Table2[[#This Row],[District Pop.]]/100</f>
        <v>39510</v>
      </c>
      <c r="V316" s="12">
        <f>Table2[[#This Row],[Zazas]]*Table2[[#This Row],[District Pop.]]</f>
        <v>0</v>
      </c>
      <c r="W316" s="6"/>
      <c r="X316" s="6"/>
      <c r="Y316" s="12">
        <f>Table2[[#This Row],[Others name]]</f>
        <v>0</v>
      </c>
      <c r="Z316" s="12">
        <f>Table2[[#This Row],[Others]]*Table2[[#This Row],[District Pop.]]</f>
        <v>0</v>
      </c>
    </row>
    <row r="317" spans="1:26" x14ac:dyDescent="0.3">
      <c r="A317" s="6">
        <v>938</v>
      </c>
      <c r="B317" s="6" t="s">
        <v>949</v>
      </c>
      <c r="C317" s="6" t="s">
        <v>2096</v>
      </c>
      <c r="D317" s="10">
        <v>171000</v>
      </c>
      <c r="E317" s="6" t="s">
        <v>944</v>
      </c>
      <c r="F317" s="6" t="s">
        <v>949</v>
      </c>
      <c r="G317" s="6"/>
      <c r="H317" s="10">
        <f>SUM(I317:R317)</f>
        <v>100</v>
      </c>
      <c r="I317" s="6">
        <v>25</v>
      </c>
      <c r="J317" s="6">
        <f>100-Table2[[#This Row],[Turks]]-SUM(Table2[[#This Row],[Zazas]:[Others3]])</f>
        <v>75</v>
      </c>
      <c r="K317" s="6"/>
      <c r="L317" s="6"/>
      <c r="M317" s="6"/>
      <c r="N317" s="6"/>
      <c r="O317" s="11"/>
      <c r="P317" s="11"/>
      <c r="Q317" s="11"/>
      <c r="R317" s="11"/>
      <c r="S317" s="11"/>
      <c r="T317" s="12">
        <f>Table2[[#This Row],[Turks]]*Table2[[#This Row],[District Pop.]]/100</f>
        <v>42750</v>
      </c>
      <c r="U317" s="12">
        <f>Table2[[#This Row],[Kurds]]*Table2[[#This Row],[District Pop.]]/100</f>
        <v>128250</v>
      </c>
      <c r="V317" s="12">
        <f>Table2[[#This Row],[Zazas]]*Table2[[#This Row],[District Pop.]]</f>
        <v>0</v>
      </c>
      <c r="W317" s="6"/>
      <c r="X317" s="6"/>
      <c r="Y317" s="12">
        <f>Table2[[#This Row],[Others name]]</f>
        <v>0</v>
      </c>
      <c r="Z317" s="12">
        <f>Table2[[#This Row],[Others]]*Table2[[#This Row],[District Pop.]]</f>
        <v>0</v>
      </c>
    </row>
    <row r="318" spans="1:26" x14ac:dyDescent="0.3">
      <c r="A318" s="6">
        <v>21</v>
      </c>
      <c r="B318" s="6" t="s">
        <v>3582</v>
      </c>
      <c r="C318" s="6" t="s">
        <v>1288</v>
      </c>
      <c r="D318" s="10">
        <v>316140</v>
      </c>
      <c r="E318" s="6" t="s">
        <v>19</v>
      </c>
      <c r="F318" s="6" t="s">
        <v>25</v>
      </c>
      <c r="G318" s="6"/>
      <c r="H318" s="10">
        <f>SUM(I318:R318)</f>
        <v>100</v>
      </c>
      <c r="I318" s="6">
        <v>20</v>
      </c>
      <c r="J318" s="6">
        <f>100-Table2[[#This Row],[Turks]]-SUM(Table2[[#This Row],[Zazas]:[Others3]])</f>
        <v>80</v>
      </c>
      <c r="K318" s="6"/>
      <c r="L318" s="6"/>
      <c r="M318" s="6"/>
      <c r="N318" s="6"/>
      <c r="O318" s="11"/>
      <c r="P318" s="11"/>
      <c r="Q318" s="11"/>
      <c r="R318" s="11"/>
      <c r="S318" s="11"/>
      <c r="T318" s="12">
        <f>Table2[[#This Row],[Turks]]*Table2[[#This Row],[District Pop.]]/100</f>
        <v>63228</v>
      </c>
      <c r="U318" s="12">
        <f>Table2[[#This Row],[Kurds]]*Table2[[#This Row],[District Pop.]]/100</f>
        <v>252912</v>
      </c>
      <c r="V318" s="12">
        <f>Table2[[#This Row],[Zazas]]*Table2[[#This Row],[District Pop.]]</f>
        <v>0</v>
      </c>
      <c r="W318" s="14">
        <f>Table2[[#This Row],[Arabs]]*Table2[[#This Row],[District Pop.]]</f>
        <v>0</v>
      </c>
      <c r="X318" s="14" t="e">
        <f>#REF!*Table2[[#This Row],[District Pop.]]</f>
        <v>#REF!</v>
      </c>
      <c r="Y318" s="12">
        <f>Table2[[#This Row],[Others name]]</f>
        <v>0</v>
      </c>
      <c r="Z318" s="12">
        <f>Table2[[#This Row],[Others]]*Table2[[#This Row],[District Pop.]]</f>
        <v>0</v>
      </c>
    </row>
    <row r="319" spans="1:26" x14ac:dyDescent="0.3">
      <c r="A319" s="6">
        <v>23</v>
      </c>
      <c r="B319" s="6" t="s">
        <v>27</v>
      </c>
      <c r="C319" s="6" t="s">
        <v>3090</v>
      </c>
      <c r="D319" s="10">
        <v>15947</v>
      </c>
      <c r="E319" s="6" t="s">
        <v>19</v>
      </c>
      <c r="F319" s="6" t="s">
        <v>27</v>
      </c>
      <c r="G319" s="6"/>
      <c r="H319" s="10">
        <f>SUM(I319:R319)</f>
        <v>100</v>
      </c>
      <c r="I319" s="6">
        <v>20</v>
      </c>
      <c r="J319" s="6">
        <f>100-Table2[[#This Row],[Turks]]-SUM(Table2[[#This Row],[Zazas]:[Others3]])</f>
        <v>80</v>
      </c>
      <c r="K319" s="6"/>
      <c r="L319" s="6"/>
      <c r="M319" s="6"/>
      <c r="N319" s="6"/>
      <c r="O319" s="11"/>
      <c r="P319" s="11"/>
      <c r="Q319" s="11"/>
      <c r="R319" s="11"/>
      <c r="S319" s="11"/>
      <c r="T319" s="12">
        <f>Table2[[#This Row],[Turks]]*Table2[[#This Row],[District Pop.]]/100</f>
        <v>3189.4</v>
      </c>
      <c r="U319" s="12">
        <f>Table2[[#This Row],[Kurds]]*Table2[[#This Row],[District Pop.]]/100</f>
        <v>12757.6</v>
      </c>
      <c r="V319" s="12">
        <f>Table2[[#This Row],[Zazas]]*Table2[[#This Row],[District Pop.]]</f>
        <v>0</v>
      </c>
      <c r="W319" s="14">
        <f>Table2[[#This Row],[Arabs]]*Table2[[#This Row],[District Pop.]]</f>
        <v>0</v>
      </c>
      <c r="X319" s="14" t="e">
        <f>#REF!*Table2[[#This Row],[District Pop.]]</f>
        <v>#REF!</v>
      </c>
      <c r="Y319" s="12">
        <f>Table2[[#This Row],[Others name]]</f>
        <v>0</v>
      </c>
      <c r="Z319" s="12">
        <f>Table2[[#This Row],[Others]]*Table2[[#This Row],[District Pop.]]</f>
        <v>0</v>
      </c>
    </row>
    <row r="320" spans="1:26" x14ac:dyDescent="0.3">
      <c r="A320" s="6">
        <v>45</v>
      </c>
      <c r="B320" s="6" t="s">
        <v>50</v>
      </c>
      <c r="C320" s="6" t="s">
        <v>2062</v>
      </c>
      <c r="D320" s="10">
        <v>30288</v>
      </c>
      <c r="E320" s="6" t="s">
        <v>47</v>
      </c>
      <c r="F320" s="6" t="s">
        <v>50</v>
      </c>
      <c r="G320" s="6"/>
      <c r="H320" s="10">
        <f>SUM(I320:R320)</f>
        <v>100</v>
      </c>
      <c r="I320" s="6">
        <v>20</v>
      </c>
      <c r="J320" s="6">
        <f>100-Table2[[#This Row],[Turks]]-SUM(Table2[[#This Row],[Zazas]:[Others3]])</f>
        <v>80</v>
      </c>
      <c r="K320" s="6"/>
      <c r="L320" s="6"/>
      <c r="M320" s="6"/>
      <c r="N320" s="6"/>
      <c r="O320" s="11"/>
      <c r="P320" s="11"/>
      <c r="Q320" s="11"/>
      <c r="R320" s="11"/>
      <c r="S320" s="11"/>
      <c r="T320" s="12">
        <f>Table2[[#This Row],[Turks]]*Table2[[#This Row],[District Pop.]]/100</f>
        <v>6057.6</v>
      </c>
      <c r="U320" s="12">
        <f>Table2[[#This Row],[Kurds]]*Table2[[#This Row],[District Pop.]]/100</f>
        <v>24230.400000000001</v>
      </c>
      <c r="V320" s="12">
        <f>Table2[[#This Row],[Zazas]]*Table2[[#This Row],[District Pop.]]</f>
        <v>0</v>
      </c>
      <c r="W320" s="14">
        <f>Table2[[#This Row],[Arabs]]*Table2[[#This Row],[District Pop.]]</f>
        <v>0</v>
      </c>
      <c r="X320" s="14" t="e">
        <f>#REF!*Table2[[#This Row],[District Pop.]]</f>
        <v>#REF!</v>
      </c>
      <c r="Y320" s="12">
        <f>Table2[[#This Row],[Others name]]</f>
        <v>0</v>
      </c>
      <c r="Z320" s="12">
        <f>Table2[[#This Row],[Others]]*Table2[[#This Row],[District Pop.]]</f>
        <v>0</v>
      </c>
    </row>
    <row r="321" spans="1:26" x14ac:dyDescent="0.3">
      <c r="A321" s="6">
        <v>734</v>
      </c>
      <c r="B321" s="6" t="s">
        <v>3743</v>
      </c>
      <c r="C321" s="6" t="s">
        <v>1834</v>
      </c>
      <c r="D321" s="10">
        <v>74591</v>
      </c>
      <c r="E321" s="6" t="s">
        <v>746</v>
      </c>
      <c r="F321" s="6" t="s">
        <v>747</v>
      </c>
      <c r="G321" s="6"/>
      <c r="H321" s="10">
        <f>SUM(I321:R321)</f>
        <v>100</v>
      </c>
      <c r="I321" s="6">
        <v>20</v>
      </c>
      <c r="J321" s="6">
        <f>100-Table2[[#This Row],[Turks]]-SUM(Table2[[#This Row],[Zazas]:[Others3]])</f>
        <v>80</v>
      </c>
      <c r="K321" s="6"/>
      <c r="L321" s="6"/>
      <c r="M321" s="6"/>
      <c r="N321" s="6"/>
      <c r="O321" s="11"/>
      <c r="P321" s="11"/>
      <c r="Q321" s="11"/>
      <c r="R321" s="11"/>
      <c r="S321" s="11"/>
      <c r="T321" s="12">
        <f>Table2[[#This Row],[Turks]]*Table2[[#This Row],[District Pop.]]/100</f>
        <v>14918.2</v>
      </c>
      <c r="U321" s="12">
        <f>Table2[[#This Row],[Kurds]]*Table2[[#This Row],[District Pop.]]/100</f>
        <v>59672.800000000003</v>
      </c>
      <c r="V321" s="12">
        <f>Table2[[#This Row],[Zazas]]*Table2[[#This Row],[District Pop.]]</f>
        <v>0</v>
      </c>
      <c r="W321" s="6"/>
      <c r="X321" s="6"/>
      <c r="Y321" s="12">
        <f>Table2[[#This Row],[Others name]]</f>
        <v>0</v>
      </c>
      <c r="Z321" s="12">
        <f>Table2[[#This Row],[Others]]*Table2[[#This Row],[District Pop.]]</f>
        <v>0</v>
      </c>
    </row>
    <row r="322" spans="1:26" x14ac:dyDescent="0.3">
      <c r="A322" s="6">
        <v>836</v>
      </c>
      <c r="B322" s="6" t="s">
        <v>851</v>
      </c>
      <c r="C322" s="6" t="s">
        <v>3286</v>
      </c>
      <c r="D322" s="10">
        <v>100961</v>
      </c>
      <c r="E322" s="6" t="s">
        <v>839</v>
      </c>
      <c r="F322" s="6" t="s">
        <v>851</v>
      </c>
      <c r="G322" s="6"/>
      <c r="H322" s="10">
        <f>SUM(I322:R322)</f>
        <v>100</v>
      </c>
      <c r="I322" s="6">
        <v>20</v>
      </c>
      <c r="J322" s="6">
        <f>100-Table2[[#This Row],[Turks]]-SUM(Table2[[#This Row],[Zazas]:[Others3]])</f>
        <v>80</v>
      </c>
      <c r="K322" s="6"/>
      <c r="L322" s="6"/>
      <c r="M322" s="6"/>
      <c r="N322" s="6"/>
      <c r="O322" s="11"/>
      <c r="P322" s="11"/>
      <c r="Q322" s="11"/>
      <c r="R322" s="11"/>
      <c r="S322" s="11"/>
      <c r="T322" s="12">
        <f>Table2[[#This Row],[Turks]]*Table2[[#This Row],[District Pop.]]/100</f>
        <v>20192.2</v>
      </c>
      <c r="U322" s="12">
        <f>Table2[[#This Row],[Kurds]]*Table2[[#This Row],[District Pop.]]/100</f>
        <v>80768.800000000003</v>
      </c>
      <c r="V322" s="12">
        <f>Table2[[#This Row],[Zazas]]*Table2[[#This Row],[District Pop.]]</f>
        <v>0</v>
      </c>
      <c r="W322" s="6"/>
      <c r="X322" s="6"/>
      <c r="Y322" s="12">
        <f>Table2[[#This Row],[Others name]]</f>
        <v>0</v>
      </c>
      <c r="Z322" s="12">
        <f>Table2[[#This Row],[Others]]*Table2[[#This Row],[District Pop.]]</f>
        <v>0</v>
      </c>
    </row>
    <row r="323" spans="1:26" x14ac:dyDescent="0.3">
      <c r="A323" s="6">
        <v>937</v>
      </c>
      <c r="B323" s="6" t="s">
        <v>156</v>
      </c>
      <c r="C323" s="6" t="s">
        <v>2028</v>
      </c>
      <c r="D323" s="10">
        <v>127819</v>
      </c>
      <c r="E323" s="6" t="s">
        <v>944</v>
      </c>
      <c r="F323" s="6" t="s">
        <v>156</v>
      </c>
      <c r="G323" s="6"/>
      <c r="H323" s="10">
        <f>SUM(I323:R323)</f>
        <v>100</v>
      </c>
      <c r="I323" s="6">
        <v>20</v>
      </c>
      <c r="J323" s="6">
        <f>100-Table2[[#This Row],[Turks]]-SUM(Table2[[#This Row],[Zazas]:[Others3]])</f>
        <v>80</v>
      </c>
      <c r="K323" s="6"/>
      <c r="L323" s="6"/>
      <c r="M323" s="6"/>
      <c r="N323" s="6"/>
      <c r="O323" s="11"/>
      <c r="P323" s="11"/>
      <c r="Q323" s="11"/>
      <c r="R323" s="11"/>
      <c r="S323" s="11"/>
      <c r="T323" s="12">
        <f>Table2[[#This Row],[Turks]]*Table2[[#This Row],[District Pop.]]/100</f>
        <v>25563.8</v>
      </c>
      <c r="U323" s="12">
        <f>Table2[[#This Row],[Kurds]]*Table2[[#This Row],[District Pop.]]/100</f>
        <v>102255.2</v>
      </c>
      <c r="V323" s="12">
        <f>Table2[[#This Row],[Zazas]]*Table2[[#This Row],[District Pop.]]</f>
        <v>0</v>
      </c>
      <c r="W323" s="6"/>
      <c r="X323" s="6"/>
      <c r="Y323" s="12">
        <f>Table2[[#This Row],[Others name]]</f>
        <v>0</v>
      </c>
      <c r="Z323" s="12">
        <f>Table2[[#This Row],[Others]]*Table2[[#This Row],[District Pop.]]</f>
        <v>0</v>
      </c>
    </row>
    <row r="324" spans="1:26" x14ac:dyDescent="0.3">
      <c r="A324" s="6">
        <v>945</v>
      </c>
      <c r="B324" s="6" t="s">
        <v>955</v>
      </c>
      <c r="C324" s="6" t="s">
        <v>3367</v>
      </c>
      <c r="D324" s="10">
        <v>163301</v>
      </c>
      <c r="E324" s="6" t="s">
        <v>944</v>
      </c>
      <c r="F324" s="6" t="s">
        <v>955</v>
      </c>
      <c r="G324" s="6"/>
      <c r="H324" s="10">
        <f>SUM(I324:R324)</f>
        <v>100</v>
      </c>
      <c r="I324" s="6">
        <v>20</v>
      </c>
      <c r="J324" s="6">
        <f>100-Table2[[#This Row],[Turks]]-SUM(Table2[[#This Row],[Zazas]:[Others3]])</f>
        <v>80</v>
      </c>
      <c r="K324" s="6"/>
      <c r="L324" s="6"/>
      <c r="M324" s="6"/>
      <c r="N324" s="6"/>
      <c r="O324" s="11"/>
      <c r="P324" s="11"/>
      <c r="Q324" s="11"/>
      <c r="R324" s="11"/>
      <c r="S324" s="11"/>
      <c r="T324" s="12">
        <f>Table2[[#This Row],[Turks]]*Table2[[#This Row],[District Pop.]]/100</f>
        <v>32660.2</v>
      </c>
      <c r="U324" s="12">
        <f>Table2[[#This Row],[Kurds]]*Table2[[#This Row],[District Pop.]]/100</f>
        <v>130640.8</v>
      </c>
      <c r="V324" s="12">
        <f>Table2[[#This Row],[Zazas]]*Table2[[#This Row],[District Pop.]]</f>
        <v>0</v>
      </c>
      <c r="W324" s="6"/>
      <c r="X324" s="6"/>
      <c r="Y324" s="12">
        <f>Table2[[#This Row],[Others name]]</f>
        <v>0</v>
      </c>
      <c r="Z324" s="12">
        <f>Table2[[#This Row],[Others]]*Table2[[#This Row],[District Pop.]]</f>
        <v>0</v>
      </c>
    </row>
    <row r="325" spans="1:26" x14ac:dyDescent="0.3">
      <c r="A325" s="6">
        <v>17</v>
      </c>
      <c r="B325" s="6" t="s">
        <v>21</v>
      </c>
      <c r="C325" s="6" t="s">
        <v>2047</v>
      </c>
      <c r="D325" s="10">
        <v>14858</v>
      </c>
      <c r="E325" s="6" t="s">
        <v>19</v>
      </c>
      <c r="F325" s="6" t="s">
        <v>21</v>
      </c>
      <c r="G325" s="6"/>
      <c r="H325" s="10">
        <f>SUM(I325:R325)</f>
        <v>100</v>
      </c>
      <c r="I325" s="6">
        <v>10</v>
      </c>
      <c r="J325" s="6">
        <f>100-Table2[[#This Row],[Turks]]-SUM(Table2[[#This Row],[Zazas]:[Others3]])</f>
        <v>90</v>
      </c>
      <c r="K325" s="6"/>
      <c r="L325" s="6"/>
      <c r="M325" s="6"/>
      <c r="N325" s="6"/>
      <c r="O325" s="11"/>
      <c r="P325" s="11"/>
      <c r="Q325" s="11"/>
      <c r="R325" s="11"/>
      <c r="S325" s="11"/>
      <c r="T325" s="12">
        <f>Table2[[#This Row],[Turks]]*Table2[[#This Row],[District Pop.]]/100</f>
        <v>1485.8</v>
      </c>
      <c r="U325" s="12">
        <f>Table2[[#This Row],[Kurds]]*Table2[[#This Row],[District Pop.]]/100</f>
        <v>13372.2</v>
      </c>
      <c r="V325" s="12">
        <f>Table2[[#This Row],[Zazas]]*Table2[[#This Row],[District Pop.]]</f>
        <v>0</v>
      </c>
      <c r="W325" s="14">
        <f>Table2[[#This Row],[Arabs]]*Table2[[#This Row],[District Pop.]]</f>
        <v>0</v>
      </c>
      <c r="X325" s="14" t="e">
        <f>#REF!*Table2[[#This Row],[District Pop.]]</f>
        <v>#REF!</v>
      </c>
      <c r="Y325" s="12">
        <f>Table2[[#This Row],[Others name]]</f>
        <v>0</v>
      </c>
      <c r="Z325" s="12">
        <f>Table2[[#This Row],[Others]]*Table2[[#This Row],[District Pop.]]</f>
        <v>0</v>
      </c>
    </row>
    <row r="326" spans="1:26" x14ac:dyDescent="0.3">
      <c r="A326" s="6">
        <v>22</v>
      </c>
      <c r="B326" s="6" t="s">
        <v>26</v>
      </c>
      <c r="C326" s="6" t="s">
        <v>3126</v>
      </c>
      <c r="D326" s="10">
        <v>6673</v>
      </c>
      <c r="E326" s="6" t="s">
        <v>19</v>
      </c>
      <c r="F326" s="6" t="s">
        <v>26</v>
      </c>
      <c r="G326" s="6"/>
      <c r="H326" s="10">
        <f>SUM(I326:R326)</f>
        <v>100</v>
      </c>
      <c r="I326" s="6">
        <v>10</v>
      </c>
      <c r="J326" s="6">
        <f>100-Table2[[#This Row],[Turks]]-SUM(Table2[[#This Row],[Zazas]:[Others3]])</f>
        <v>90</v>
      </c>
      <c r="K326" s="6"/>
      <c r="L326" s="6"/>
      <c r="M326" s="6"/>
      <c r="N326" s="6"/>
      <c r="O326" s="11"/>
      <c r="P326" s="11"/>
      <c r="Q326" s="11"/>
      <c r="R326" s="11"/>
      <c r="S326" s="11"/>
      <c r="T326" s="12">
        <f>Table2[[#This Row],[Turks]]*Table2[[#This Row],[District Pop.]]/100</f>
        <v>667.3</v>
      </c>
      <c r="U326" s="12">
        <f>Table2[[#This Row],[Kurds]]*Table2[[#This Row],[District Pop.]]/100</f>
        <v>6005.7</v>
      </c>
      <c r="V326" s="12">
        <f>Table2[[#This Row],[Zazas]]*Table2[[#This Row],[District Pop.]]</f>
        <v>0</v>
      </c>
      <c r="W326" s="14">
        <f>Table2[[#This Row],[Arabs]]*Table2[[#This Row],[District Pop.]]</f>
        <v>0</v>
      </c>
      <c r="X326" s="14" t="e">
        <f>#REF!*Table2[[#This Row],[District Pop.]]</f>
        <v>#REF!</v>
      </c>
      <c r="Y326" s="12">
        <f>Table2[[#This Row],[Others name]]</f>
        <v>0</v>
      </c>
      <c r="Z326" s="12">
        <f>Table2[[#This Row],[Others]]*Table2[[#This Row],[District Pop.]]</f>
        <v>0</v>
      </c>
    </row>
    <row r="327" spans="1:26" x14ac:dyDescent="0.3">
      <c r="A327" s="6">
        <v>191</v>
      </c>
      <c r="B327" s="6" t="s">
        <v>198</v>
      </c>
      <c r="C327" s="6" t="s">
        <v>1277</v>
      </c>
      <c r="D327" s="10">
        <v>29541</v>
      </c>
      <c r="E327" s="6" t="s">
        <v>197</v>
      </c>
      <c r="F327" s="6" t="s">
        <v>198</v>
      </c>
      <c r="G327" s="6"/>
      <c r="H327" s="10">
        <f>SUM(I327:R327)</f>
        <v>100</v>
      </c>
      <c r="I327" s="6">
        <v>10</v>
      </c>
      <c r="J327" s="6">
        <f>100-Table2[[#This Row],[Turks]]-SUM(Table2[[#This Row],[Zazas]:[Others3]])</f>
        <v>90</v>
      </c>
      <c r="K327" s="6"/>
      <c r="L327" s="6"/>
      <c r="M327" s="6"/>
      <c r="N327" s="6"/>
      <c r="O327" s="11"/>
      <c r="P327" s="11"/>
      <c r="Q327" s="11"/>
      <c r="R327" s="11"/>
      <c r="S327" s="11"/>
      <c r="T327" s="12">
        <f>Table2[[#This Row],[Turks]]*Table2[[#This Row],[District Pop.]]/100</f>
        <v>2954.1</v>
      </c>
      <c r="U327" s="12">
        <f>Table2[[#This Row],[Kurds]]*Table2[[#This Row],[District Pop.]]/100</f>
        <v>26586.9</v>
      </c>
      <c r="V327" s="12">
        <f>Table2[[#This Row],[Zazas]]*Table2[[#This Row],[District Pop.]]</f>
        <v>0</v>
      </c>
      <c r="W327" s="6"/>
      <c r="X327" s="6"/>
      <c r="Y327" s="12">
        <f>Table2[[#This Row],[Others name]]</f>
        <v>0</v>
      </c>
      <c r="Z327" s="12">
        <f>Table2[[#This Row],[Others]]*Table2[[#This Row],[District Pop.]]</f>
        <v>0</v>
      </c>
    </row>
    <row r="328" spans="1:26" x14ac:dyDescent="0.3">
      <c r="A328" s="6">
        <v>195</v>
      </c>
      <c r="B328" s="6" t="s">
        <v>197</v>
      </c>
      <c r="C328" s="6" t="s">
        <v>1776</v>
      </c>
      <c r="D328" s="10">
        <v>72120</v>
      </c>
      <c r="E328" s="6" t="s">
        <v>197</v>
      </c>
      <c r="F328" s="6" t="s">
        <v>25</v>
      </c>
      <c r="G328" s="6"/>
      <c r="H328" s="10">
        <f>SUM(I328:R328)</f>
        <v>100</v>
      </c>
      <c r="I328" s="6">
        <v>10</v>
      </c>
      <c r="J328" s="6">
        <f>100-Table2[[#This Row],[Turks]]-SUM(Table2[[#This Row],[Zazas]:[Others3]])</f>
        <v>90</v>
      </c>
      <c r="K328" s="6"/>
      <c r="L328" s="6"/>
      <c r="M328" s="6"/>
      <c r="N328" s="6"/>
      <c r="O328" s="11"/>
      <c r="P328" s="11"/>
      <c r="Q328" s="11"/>
      <c r="R328" s="11"/>
      <c r="S328" s="11"/>
      <c r="T328" s="12">
        <f>Table2[[#This Row],[Turks]]*Table2[[#This Row],[District Pop.]]/100</f>
        <v>7212</v>
      </c>
      <c r="U328" s="12">
        <f>Table2[[#This Row],[Kurds]]*Table2[[#This Row],[District Pop.]]/100</f>
        <v>64908</v>
      </c>
      <c r="V328" s="12">
        <f>Table2[[#This Row],[Zazas]]*Table2[[#This Row],[District Pop.]]</f>
        <v>0</v>
      </c>
      <c r="W328" s="6"/>
      <c r="X328" s="6"/>
      <c r="Y328" s="12">
        <f>Table2[[#This Row],[Others name]]</f>
        <v>0</v>
      </c>
      <c r="Z328" s="12">
        <f>Table2[[#This Row],[Others]]*Table2[[#This Row],[District Pop.]]</f>
        <v>0</v>
      </c>
    </row>
    <row r="329" spans="1:26" x14ac:dyDescent="0.3">
      <c r="A329" s="6">
        <v>293</v>
      </c>
      <c r="B329" s="6" t="s">
        <v>299</v>
      </c>
      <c r="C329" s="6" t="s">
        <v>1630</v>
      </c>
      <c r="D329" s="10">
        <v>118698</v>
      </c>
      <c r="E329" s="6" t="s">
        <v>297</v>
      </c>
      <c r="F329" s="6" t="s">
        <v>299</v>
      </c>
      <c r="G329" s="6"/>
      <c r="H329" s="10">
        <f>SUM(I329:R329)</f>
        <v>100</v>
      </c>
      <c r="I329" s="6">
        <v>10</v>
      </c>
      <c r="J329" s="6">
        <f>100-Table2[[#This Row],[Turks]]-SUM(Table2[[#This Row],[Zazas]:[Others3]])</f>
        <v>90</v>
      </c>
      <c r="K329" s="6"/>
      <c r="L329" s="6"/>
      <c r="M329" s="6"/>
      <c r="N329" s="6"/>
      <c r="O329" s="11"/>
      <c r="P329" s="11"/>
      <c r="Q329" s="11"/>
      <c r="R329" s="11"/>
      <c r="S329" s="11"/>
      <c r="T329" s="12">
        <f>Table2[[#This Row],[Turks]]*Table2[[#This Row],[District Pop.]]/100</f>
        <v>11869.8</v>
      </c>
      <c r="U329" s="12">
        <f>Table2[[#This Row],[Kurds]]*Table2[[#This Row],[District Pop.]]/100</f>
        <v>106828.2</v>
      </c>
      <c r="V329" s="12">
        <f>Table2[[#This Row],[Zazas]]*Table2[[#This Row],[District Pop.]]</f>
        <v>0</v>
      </c>
      <c r="W329" s="6"/>
      <c r="X329" s="6"/>
      <c r="Y329" s="12">
        <f>Table2[[#This Row],[Others name]]</f>
        <v>0</v>
      </c>
      <c r="Z329" s="12">
        <f>Table2[[#This Row],[Others]]*Table2[[#This Row],[District Pop.]]</f>
        <v>0</v>
      </c>
    </row>
    <row r="330" spans="1:26" x14ac:dyDescent="0.3">
      <c r="A330" s="6">
        <v>308</v>
      </c>
      <c r="B330" s="6" t="s">
        <v>239</v>
      </c>
      <c r="C330" s="6" t="s">
        <v>3498</v>
      </c>
      <c r="D330" s="10">
        <v>219759</v>
      </c>
      <c r="E330" s="6" t="s">
        <v>297</v>
      </c>
      <c r="F330" s="6" t="s">
        <v>239</v>
      </c>
      <c r="G330" s="6"/>
      <c r="H330" s="10">
        <f>SUM(I330:R330)</f>
        <v>100</v>
      </c>
      <c r="I330" s="6">
        <v>10</v>
      </c>
      <c r="J330" s="6">
        <f>100-Table2[[#This Row],[Turks]]-SUM(Table2[[#This Row],[Zazas]:[Others3]])</f>
        <v>90</v>
      </c>
      <c r="K330" s="6"/>
      <c r="L330" s="6"/>
      <c r="M330" s="6"/>
      <c r="N330" s="6"/>
      <c r="O330" s="11"/>
      <c r="P330" s="11"/>
      <c r="Q330" s="11"/>
      <c r="R330" s="11"/>
      <c r="S330" s="11"/>
      <c r="T330" s="12">
        <f>Table2[[#This Row],[Turks]]*Table2[[#This Row],[District Pop.]]/100</f>
        <v>21975.9</v>
      </c>
      <c r="U330" s="12">
        <f>Table2[[#This Row],[Kurds]]*Table2[[#This Row],[District Pop.]]/100</f>
        <v>197783.1</v>
      </c>
      <c r="V330" s="12">
        <f>Table2[[#This Row],[Zazas]]*Table2[[#This Row],[District Pop.]]</f>
        <v>0</v>
      </c>
      <c r="W330" s="6"/>
      <c r="X330" s="6"/>
      <c r="Y330" s="12">
        <f>Table2[[#This Row],[Others name]]</f>
        <v>0</v>
      </c>
      <c r="Z330" s="12">
        <f>Table2[[#This Row],[Others]]*Table2[[#This Row],[District Pop.]]</f>
        <v>0</v>
      </c>
    </row>
    <row r="331" spans="1:26" x14ac:dyDescent="0.3">
      <c r="A331" s="6">
        <v>737</v>
      </c>
      <c r="B331" s="6" t="s">
        <v>750</v>
      </c>
      <c r="C331" s="6" t="s">
        <v>2803</v>
      </c>
      <c r="D331" s="10">
        <v>45371</v>
      </c>
      <c r="E331" s="6" t="s">
        <v>746</v>
      </c>
      <c r="F331" s="6" t="s">
        <v>750</v>
      </c>
      <c r="G331" s="6"/>
      <c r="H331" s="10">
        <f>SUM(I331:R331)</f>
        <v>100</v>
      </c>
      <c r="I331" s="6">
        <v>10</v>
      </c>
      <c r="J331" s="6">
        <f>100-Table2[[#This Row],[Turks]]-SUM(Table2[[#This Row],[Zazas]:[Others3]])</f>
        <v>90</v>
      </c>
      <c r="K331" s="6"/>
      <c r="L331" s="6"/>
      <c r="M331" s="6"/>
      <c r="N331" s="6"/>
      <c r="O331" s="11"/>
      <c r="P331" s="11"/>
      <c r="Q331" s="11"/>
      <c r="R331" s="11"/>
      <c r="S331" s="11"/>
      <c r="T331" s="12">
        <f>Table2[[#This Row],[Turks]]*Table2[[#This Row],[District Pop.]]/100</f>
        <v>4537.1000000000004</v>
      </c>
      <c r="U331" s="12">
        <f>Table2[[#This Row],[Kurds]]*Table2[[#This Row],[District Pop.]]/100</f>
        <v>40833.9</v>
      </c>
      <c r="V331" s="12">
        <f>Table2[[#This Row],[Zazas]]*Table2[[#This Row],[District Pop.]]</f>
        <v>0</v>
      </c>
      <c r="W331" s="6"/>
      <c r="X331" s="6"/>
      <c r="Y331" s="12">
        <f>Table2[[#This Row],[Others name]]</f>
        <v>0</v>
      </c>
      <c r="Z331" s="12">
        <f>Table2[[#This Row],[Others]]*Table2[[#This Row],[District Pop.]]</f>
        <v>0</v>
      </c>
    </row>
    <row r="332" spans="1:26" x14ac:dyDescent="0.3">
      <c r="A332" s="6">
        <v>826</v>
      </c>
      <c r="B332" s="6" t="s">
        <v>841</v>
      </c>
      <c r="C332" s="6" t="s">
        <v>1625</v>
      </c>
      <c r="D332" s="10">
        <v>93613</v>
      </c>
      <c r="E332" s="6" t="s">
        <v>839</v>
      </c>
      <c r="F332" s="6" t="s">
        <v>841</v>
      </c>
      <c r="G332" s="6"/>
      <c r="H332" s="10">
        <f>SUM(I332:R332)</f>
        <v>100</v>
      </c>
      <c r="I332" s="6">
        <v>10</v>
      </c>
      <c r="J332" s="6">
        <f>100-Table2[[#This Row],[Turks]]-SUM(Table2[[#This Row],[Zazas]:[Others3]])</f>
        <v>90</v>
      </c>
      <c r="K332" s="6"/>
      <c r="L332" s="6"/>
      <c r="M332" s="6"/>
      <c r="N332" s="6"/>
      <c r="O332" s="11"/>
      <c r="P332" s="11"/>
      <c r="Q332" s="11"/>
      <c r="R332" s="11"/>
      <c r="S332" s="11"/>
      <c r="T332" s="12">
        <f>Table2[[#This Row],[Turks]]*Table2[[#This Row],[District Pop.]]/100</f>
        <v>9361.2999999999993</v>
      </c>
      <c r="U332" s="12">
        <f>Table2[[#This Row],[Kurds]]*Table2[[#This Row],[District Pop.]]/100</f>
        <v>84251.7</v>
      </c>
      <c r="V332" s="12">
        <f>Table2[[#This Row],[Zazas]]*Table2[[#This Row],[District Pop.]]</f>
        <v>0</v>
      </c>
      <c r="W332" s="6"/>
      <c r="X332" s="6"/>
      <c r="Y332" s="12">
        <f>Table2[[#This Row],[Others name]]</f>
        <v>0</v>
      </c>
      <c r="Z332" s="12">
        <f>Table2[[#This Row],[Others]]*Table2[[#This Row],[District Pop.]]</f>
        <v>0</v>
      </c>
    </row>
    <row r="333" spans="1:26" x14ac:dyDescent="0.3">
      <c r="A333" s="6">
        <v>834</v>
      </c>
      <c r="B333" s="6" t="s">
        <v>849</v>
      </c>
      <c r="C333" s="6" t="s">
        <v>2548</v>
      </c>
      <c r="D333" s="10">
        <v>265035</v>
      </c>
      <c r="E333" s="6" t="s">
        <v>839</v>
      </c>
      <c r="F333" s="6" t="s">
        <v>849</v>
      </c>
      <c r="G333" s="6"/>
      <c r="H333" s="10">
        <f>SUM(I333:R333)</f>
        <v>100</v>
      </c>
      <c r="I333" s="6">
        <v>10</v>
      </c>
      <c r="J333" s="6">
        <f>100-Table2[[#This Row],[Turks]]-SUM(Table2[[#This Row],[Zazas]:[Others3]])</f>
        <v>90</v>
      </c>
      <c r="K333" s="6"/>
      <c r="L333" s="6"/>
      <c r="M333" s="6"/>
      <c r="N333" s="6"/>
      <c r="O333" s="11"/>
      <c r="P333" s="11"/>
      <c r="Q333" s="11"/>
      <c r="R333" s="11"/>
      <c r="S333" s="11"/>
      <c r="T333" s="12">
        <f>Table2[[#This Row],[Turks]]*Table2[[#This Row],[District Pop.]]/100</f>
        <v>26503.5</v>
      </c>
      <c r="U333" s="12">
        <f>Table2[[#This Row],[Kurds]]*Table2[[#This Row],[District Pop.]]/100</f>
        <v>238531.5</v>
      </c>
      <c r="V333" s="12">
        <f>Table2[[#This Row],[Zazas]]*Table2[[#This Row],[District Pop.]]</f>
        <v>0</v>
      </c>
      <c r="W333" s="6"/>
      <c r="X333" s="6"/>
      <c r="Y333" s="12">
        <f>Table2[[#This Row],[Others name]]</f>
        <v>0</v>
      </c>
      <c r="Z333" s="12">
        <f>Table2[[#This Row],[Others]]*Table2[[#This Row],[District Pop.]]</f>
        <v>0</v>
      </c>
    </row>
    <row r="334" spans="1:26" x14ac:dyDescent="0.3">
      <c r="A334" s="6">
        <v>935</v>
      </c>
      <c r="B334" s="6" t="s">
        <v>3786</v>
      </c>
      <c r="C334" s="6" t="s">
        <v>1385</v>
      </c>
      <c r="D334" s="10">
        <v>58635</v>
      </c>
      <c r="E334" s="6" t="s">
        <v>944</v>
      </c>
      <c r="F334" s="6" t="s">
        <v>947</v>
      </c>
      <c r="G334" s="6"/>
      <c r="H334" s="10">
        <f>SUM(I334:R334)</f>
        <v>100</v>
      </c>
      <c r="I334" s="6">
        <v>10</v>
      </c>
      <c r="J334" s="6">
        <f>100-Table2[[#This Row],[Turks]]-SUM(Table2[[#This Row],[Zazas]:[Others3]])</f>
        <v>90</v>
      </c>
      <c r="K334" s="6"/>
      <c r="L334" s="6"/>
      <c r="M334" s="6"/>
      <c r="N334" s="6"/>
      <c r="O334" s="11"/>
      <c r="P334" s="11"/>
      <c r="Q334" s="11"/>
      <c r="R334" s="11"/>
      <c r="S334" s="11"/>
      <c r="T334" s="12">
        <f>Table2[[#This Row],[Turks]]*Table2[[#This Row],[District Pop.]]/100</f>
        <v>5863.5</v>
      </c>
      <c r="U334" s="12">
        <f>Table2[[#This Row],[Kurds]]*Table2[[#This Row],[District Pop.]]/100</f>
        <v>52771.5</v>
      </c>
      <c r="V334" s="12">
        <f>Table2[[#This Row],[Zazas]]*Table2[[#This Row],[District Pop.]]</f>
        <v>0</v>
      </c>
      <c r="W334" s="6"/>
      <c r="X334" s="6"/>
      <c r="Y334" s="12">
        <f>Table2[[#This Row],[Others name]]</f>
        <v>0</v>
      </c>
      <c r="Z334" s="12">
        <f>Table2[[#This Row],[Others]]*Table2[[#This Row],[District Pop.]]</f>
        <v>0</v>
      </c>
    </row>
    <row r="335" spans="1:26" x14ac:dyDescent="0.3">
      <c r="A335" s="6">
        <v>943</v>
      </c>
      <c r="B335" s="6" t="s">
        <v>954</v>
      </c>
      <c r="C335" s="6" t="s">
        <v>3551</v>
      </c>
      <c r="D335" s="10">
        <v>59851</v>
      </c>
      <c r="E335" s="6" t="s">
        <v>944</v>
      </c>
      <c r="F335" s="6" t="s">
        <v>954</v>
      </c>
      <c r="G335" s="6"/>
      <c r="H335" s="10">
        <f>SUM(I335:R335)</f>
        <v>100</v>
      </c>
      <c r="I335" s="6">
        <v>10</v>
      </c>
      <c r="J335" s="6">
        <f>100-Table2[[#This Row],[Turks]]-SUM(Table2[[#This Row],[Zazas]:[Others3]])</f>
        <v>90</v>
      </c>
      <c r="K335" s="6"/>
      <c r="L335" s="6"/>
      <c r="M335" s="6"/>
      <c r="N335" s="6"/>
      <c r="O335" s="11"/>
      <c r="P335" s="11"/>
      <c r="Q335" s="11"/>
      <c r="R335" s="11"/>
      <c r="S335" s="11"/>
      <c r="T335" s="12">
        <f>Table2[[#This Row],[Turks]]*Table2[[#This Row],[District Pop.]]/100</f>
        <v>5985.1</v>
      </c>
      <c r="U335" s="12">
        <f>Table2[[#This Row],[Kurds]]*Table2[[#This Row],[District Pop.]]/100</f>
        <v>53865.9</v>
      </c>
      <c r="V335" s="12">
        <f>Table2[[#This Row],[Zazas]]*Table2[[#This Row],[District Pop.]]</f>
        <v>0</v>
      </c>
      <c r="W335" s="6"/>
      <c r="X335" s="6"/>
      <c r="Y335" s="12">
        <f>Table2[[#This Row],[Others name]]</f>
        <v>0</v>
      </c>
      <c r="Z335" s="12">
        <f>Table2[[#This Row],[Others]]*Table2[[#This Row],[District Pop.]]</f>
        <v>0</v>
      </c>
    </row>
    <row r="336" spans="1:26" x14ac:dyDescent="0.3">
      <c r="A336" s="6">
        <v>944</v>
      </c>
      <c r="B336" s="6" t="s">
        <v>901</v>
      </c>
      <c r="C336" s="6" t="s">
        <v>3135</v>
      </c>
      <c r="D336" s="10">
        <v>19471</v>
      </c>
      <c r="E336" s="6" t="s">
        <v>944</v>
      </c>
      <c r="F336" s="6" t="s">
        <v>901</v>
      </c>
      <c r="G336" s="6"/>
      <c r="H336" s="10">
        <f>SUM(I336:R336)</f>
        <v>100</v>
      </c>
      <c r="I336" s="6">
        <v>10</v>
      </c>
      <c r="J336" s="6">
        <f>100-Table2[[#This Row],[Turks]]-SUM(Table2[[#This Row],[Zazas]:[Others3]])</f>
        <v>90</v>
      </c>
      <c r="K336" s="6"/>
      <c r="L336" s="6"/>
      <c r="M336" s="6"/>
      <c r="N336" s="6"/>
      <c r="O336" s="11"/>
      <c r="P336" s="11"/>
      <c r="Q336" s="11"/>
      <c r="R336" s="11"/>
      <c r="S336" s="11"/>
      <c r="T336" s="12">
        <f>Table2[[#This Row],[Turks]]*Table2[[#This Row],[District Pop.]]/100</f>
        <v>1947.1</v>
      </c>
      <c r="U336" s="12">
        <f>Table2[[#This Row],[Kurds]]*Table2[[#This Row],[District Pop.]]/100</f>
        <v>17523.900000000001</v>
      </c>
      <c r="V336" s="12">
        <f>Table2[[#This Row],[Zazas]]*Table2[[#This Row],[District Pop.]]</f>
        <v>0</v>
      </c>
      <c r="W336" s="6"/>
      <c r="X336" s="6"/>
      <c r="Y336" s="12">
        <f>Table2[[#This Row],[Others name]]</f>
        <v>0</v>
      </c>
      <c r="Z336" s="12">
        <f>Table2[[#This Row],[Others]]*Table2[[#This Row],[District Pop.]]</f>
        <v>0</v>
      </c>
    </row>
    <row r="337" spans="1:26" x14ac:dyDescent="0.3">
      <c r="A337" s="6">
        <v>292</v>
      </c>
      <c r="B337" s="6" t="s">
        <v>298</v>
      </c>
      <c r="C337" s="6" t="s">
        <v>1648</v>
      </c>
      <c r="D337" s="10">
        <v>406471</v>
      </c>
      <c r="E337" s="6" t="s">
        <v>297</v>
      </c>
      <c r="F337" s="6" t="s">
        <v>298</v>
      </c>
      <c r="G337" s="6"/>
      <c r="H337" s="10">
        <f>SUM(I337:R337)</f>
        <v>100</v>
      </c>
      <c r="I337" s="6">
        <v>5</v>
      </c>
      <c r="J337" s="6">
        <f>100-Table2[[#This Row],[Turks]]-SUM(Table2[[#This Row],[Zazas]:[Others3]])</f>
        <v>95</v>
      </c>
      <c r="K337" s="6"/>
      <c r="L337" s="6"/>
      <c r="M337" s="6"/>
      <c r="N337" s="6"/>
      <c r="O337" s="11"/>
      <c r="P337" s="11"/>
      <c r="Q337" s="11"/>
      <c r="R337" s="11"/>
      <c r="S337" s="11"/>
      <c r="T337" s="12">
        <f>Table2[[#This Row],[Turks]]*Table2[[#This Row],[District Pop.]]/100</f>
        <v>20323.55</v>
      </c>
      <c r="U337" s="12">
        <f>Table2[[#This Row],[Kurds]]*Table2[[#This Row],[District Pop.]]/100</f>
        <v>386147.45</v>
      </c>
      <c r="V337" s="12">
        <f>Table2[[#This Row],[Zazas]]*Table2[[#This Row],[District Pop.]]</f>
        <v>0</v>
      </c>
      <c r="W337" s="6"/>
      <c r="X337" s="6"/>
      <c r="Y337" s="12">
        <f>Table2[[#This Row],[Others name]]</f>
        <v>0</v>
      </c>
      <c r="Z337" s="12">
        <f>Table2[[#This Row],[Others]]*Table2[[#This Row],[District Pop.]]</f>
        <v>0</v>
      </c>
    </row>
    <row r="338" spans="1:26" x14ac:dyDescent="0.3">
      <c r="A338" s="6">
        <v>295</v>
      </c>
      <c r="B338" s="6" t="s">
        <v>3642</v>
      </c>
      <c r="C338" s="6" t="s">
        <v>2459</v>
      </c>
      <c r="D338" s="10">
        <v>76966</v>
      </c>
      <c r="E338" s="6" t="s">
        <v>297</v>
      </c>
      <c r="F338" s="6" t="s">
        <v>301</v>
      </c>
      <c r="G338" s="6"/>
      <c r="H338" s="10">
        <f>SUM(I338:R338)</f>
        <v>100</v>
      </c>
      <c r="I338" s="6">
        <v>5</v>
      </c>
      <c r="J338" s="6">
        <f>100-Table2[[#This Row],[Turks]]-SUM(Table2[[#This Row],[Zazas]:[Others3]])</f>
        <v>95</v>
      </c>
      <c r="K338" s="6"/>
      <c r="L338" s="6"/>
      <c r="M338" s="6"/>
      <c r="N338" s="6"/>
      <c r="O338" s="11"/>
      <c r="P338" s="11"/>
      <c r="Q338" s="11"/>
      <c r="R338" s="11"/>
      <c r="S338" s="11"/>
      <c r="T338" s="12">
        <f>Table2[[#This Row],[Turks]]*Table2[[#This Row],[District Pop.]]/100</f>
        <v>3848.3</v>
      </c>
      <c r="U338" s="12">
        <f>Table2[[#This Row],[Kurds]]*Table2[[#This Row],[District Pop.]]/100</f>
        <v>73117.7</v>
      </c>
      <c r="V338" s="12">
        <f>Table2[[#This Row],[Zazas]]*Table2[[#This Row],[District Pop.]]</f>
        <v>0</v>
      </c>
      <c r="W338" s="6"/>
      <c r="X338" s="6"/>
      <c r="Y338" s="12">
        <f>Table2[[#This Row],[Others name]]</f>
        <v>0</v>
      </c>
      <c r="Z338" s="12">
        <f>Table2[[#This Row],[Others]]*Table2[[#This Row],[District Pop.]]</f>
        <v>0</v>
      </c>
    </row>
    <row r="339" spans="1:26" x14ac:dyDescent="0.3">
      <c r="A339" s="6">
        <v>302</v>
      </c>
      <c r="B339" s="6" t="s">
        <v>3643</v>
      </c>
      <c r="C339" s="6" t="s">
        <v>2595</v>
      </c>
      <c r="D339" s="10">
        <v>419513</v>
      </c>
      <c r="E339" s="6" t="s">
        <v>297</v>
      </c>
      <c r="F339" s="6" t="s">
        <v>308</v>
      </c>
      <c r="G339" s="6"/>
      <c r="H339" s="10">
        <f>SUM(I339:R339)</f>
        <v>100</v>
      </c>
      <c r="I339" s="6">
        <v>5</v>
      </c>
      <c r="J339" s="6">
        <f>100-Table2[[#This Row],[Turks]]-SUM(Table2[[#This Row],[Zazas]:[Others3]])</f>
        <v>95</v>
      </c>
      <c r="K339" s="6"/>
      <c r="L339" s="6"/>
      <c r="M339" s="6"/>
      <c r="N339" s="6"/>
      <c r="O339" s="11"/>
      <c r="P339" s="11"/>
      <c r="Q339" s="11"/>
      <c r="R339" s="11"/>
      <c r="S339" s="11"/>
      <c r="T339" s="12">
        <f>Table2[[#This Row],[Turks]]*Table2[[#This Row],[District Pop.]]/100</f>
        <v>20975.65</v>
      </c>
      <c r="U339" s="12">
        <f>Table2[[#This Row],[Kurds]]*Table2[[#This Row],[District Pop.]]/100</f>
        <v>398537.35</v>
      </c>
      <c r="V339" s="12">
        <f>Table2[[#This Row],[Zazas]]*Table2[[#This Row],[District Pop.]]</f>
        <v>0</v>
      </c>
      <c r="W339" s="6"/>
      <c r="X339" s="6"/>
      <c r="Y339" s="12">
        <f>Table2[[#This Row],[Others name]]</f>
        <v>0</v>
      </c>
      <c r="Z339" s="12">
        <f>Table2[[#This Row],[Others]]*Table2[[#This Row],[District Pop.]]</f>
        <v>0</v>
      </c>
    </row>
    <row r="340" spans="1:26" x14ac:dyDescent="0.3">
      <c r="A340" s="6">
        <v>413</v>
      </c>
      <c r="B340" s="6" t="s">
        <v>419</v>
      </c>
      <c r="C340" s="6" t="s">
        <v>2374</v>
      </c>
      <c r="D340" s="10">
        <v>77329</v>
      </c>
      <c r="E340" s="6" t="s">
        <v>419</v>
      </c>
      <c r="F340" s="6" t="s">
        <v>25</v>
      </c>
      <c r="G340" s="6"/>
      <c r="H340" s="10">
        <f>SUM(I340:R340)</f>
        <v>100</v>
      </c>
      <c r="I340" s="6">
        <v>5</v>
      </c>
      <c r="J340" s="6">
        <f>100-Table2[[#This Row],[Turks]]-SUM(Table2[[#This Row],[Zazas]:[Others3]])</f>
        <v>95</v>
      </c>
      <c r="K340" s="6"/>
      <c r="L340" s="6"/>
      <c r="M340" s="6"/>
      <c r="N340" s="6"/>
      <c r="O340" s="11"/>
      <c r="P340" s="11"/>
      <c r="Q340" s="11"/>
      <c r="R340" s="11"/>
      <c r="S340" s="11"/>
      <c r="T340" s="12">
        <f>Table2[[#This Row],[Turks]]*Table2[[#This Row],[District Pop.]]/100</f>
        <v>3866.45</v>
      </c>
      <c r="U340" s="12">
        <f>Table2[[#This Row],[Kurds]]*Table2[[#This Row],[District Pop.]]/100</f>
        <v>73462.55</v>
      </c>
      <c r="V340" s="12">
        <f>Table2[[#This Row],[Zazas]]*Table2[[#This Row],[District Pop.]]</f>
        <v>0</v>
      </c>
      <c r="W340" s="6"/>
      <c r="X340" s="6"/>
      <c r="Y340" s="12">
        <f>Table2[[#This Row],[Others name]]</f>
        <v>0</v>
      </c>
      <c r="Z340" s="12">
        <f>Table2[[#This Row],[Others]]*Table2[[#This Row],[District Pop.]]</f>
        <v>0</v>
      </c>
    </row>
    <row r="341" spans="1:26" x14ac:dyDescent="0.3">
      <c r="A341" s="6">
        <v>415</v>
      </c>
      <c r="B341" s="6" t="s">
        <v>423</v>
      </c>
      <c r="C341" s="6" t="s">
        <v>3530</v>
      </c>
      <c r="D341" s="10">
        <v>117739</v>
      </c>
      <c r="E341" s="6" t="s">
        <v>419</v>
      </c>
      <c r="F341" s="6" t="s">
        <v>423</v>
      </c>
      <c r="G341" s="6"/>
      <c r="H341" s="10">
        <f>SUM(I341:R341)</f>
        <v>100</v>
      </c>
      <c r="I341" s="6">
        <v>5</v>
      </c>
      <c r="J341" s="6">
        <f>100-Table2[[#This Row],[Turks]]-SUM(Table2[[#This Row],[Zazas]:[Others3]])</f>
        <v>95</v>
      </c>
      <c r="K341" s="6"/>
      <c r="L341" s="6"/>
      <c r="M341" s="6"/>
      <c r="N341" s="6"/>
      <c r="O341" s="11"/>
      <c r="P341" s="11"/>
      <c r="Q341" s="11"/>
      <c r="R341" s="11"/>
      <c r="S341" s="11"/>
      <c r="T341" s="12">
        <f>Table2[[#This Row],[Turks]]*Table2[[#This Row],[District Pop.]]/100</f>
        <v>5886.95</v>
      </c>
      <c r="U341" s="12">
        <f>Table2[[#This Row],[Kurds]]*Table2[[#This Row],[District Pop.]]/100</f>
        <v>111852.05</v>
      </c>
      <c r="V341" s="12">
        <f>Table2[[#This Row],[Zazas]]*Table2[[#This Row],[District Pop.]]</f>
        <v>0</v>
      </c>
      <c r="W341" s="6"/>
      <c r="X341" s="6"/>
      <c r="Y341" s="12">
        <f>Table2[[#This Row],[Others name]]</f>
        <v>0</v>
      </c>
      <c r="Z341" s="12">
        <f>Table2[[#This Row],[Others]]*Table2[[#This Row],[District Pop.]]</f>
        <v>0</v>
      </c>
    </row>
    <row r="342" spans="1:26" x14ac:dyDescent="0.3">
      <c r="A342" s="6">
        <v>20</v>
      </c>
      <c r="B342" s="6" t="s">
        <v>3584</v>
      </c>
      <c r="C342" s="6" t="s">
        <v>2645</v>
      </c>
      <c r="D342" s="10">
        <v>128961</v>
      </c>
      <c r="E342" s="6" t="s">
        <v>19</v>
      </c>
      <c r="F342" s="6" t="s">
        <v>24</v>
      </c>
      <c r="G342" s="6"/>
      <c r="H342" s="10">
        <f>SUM(I342:R342)</f>
        <v>100</v>
      </c>
      <c r="I342" s="6"/>
      <c r="J342" s="6">
        <f>100-Table2[[#This Row],[Turks]]-SUM(Table2[[#This Row],[Zazas]:[Others3]])</f>
        <v>100</v>
      </c>
      <c r="K342" s="6"/>
      <c r="L342" s="6"/>
      <c r="M342" s="6"/>
      <c r="N342" s="6"/>
      <c r="O342" s="11"/>
      <c r="P342" s="11"/>
      <c r="Q342" s="11"/>
      <c r="R342" s="11"/>
      <c r="S342" s="11"/>
      <c r="T342" s="12">
        <f>Table2[[#This Row],[Turks]]*Table2[[#This Row],[District Pop.]]/100</f>
        <v>0</v>
      </c>
      <c r="U342" s="12">
        <f>Table2[[#This Row],[Kurds]]*Table2[[#This Row],[District Pop.]]/100</f>
        <v>128961</v>
      </c>
      <c r="V342" s="12">
        <f>Table2[[#This Row],[Zazas]]*Table2[[#This Row],[District Pop.]]</f>
        <v>0</v>
      </c>
      <c r="W342" s="14">
        <f>Table2[[#This Row],[Arabs]]*Table2[[#This Row],[District Pop.]]</f>
        <v>0</v>
      </c>
      <c r="X342" s="14" t="e">
        <f>#REF!*Table2[[#This Row],[District Pop.]]</f>
        <v>#REF!</v>
      </c>
      <c r="Y342" s="12">
        <f>Table2[[#This Row],[Others name]]</f>
        <v>0</v>
      </c>
      <c r="Z342" s="12">
        <f>Table2[[#This Row],[Others]]*Table2[[#This Row],[District Pop.]]</f>
        <v>0</v>
      </c>
    </row>
    <row r="343" spans="1:26" x14ac:dyDescent="0.3">
      <c r="A343" s="6">
        <v>43</v>
      </c>
      <c r="B343" s="6" t="s">
        <v>48</v>
      </c>
      <c r="C343" s="6" t="s">
        <v>1895</v>
      </c>
      <c r="D343" s="10">
        <v>38369</v>
      </c>
      <c r="E343" s="6" t="s">
        <v>47</v>
      </c>
      <c r="F343" s="6" t="s">
        <v>48</v>
      </c>
      <c r="G343" s="6"/>
      <c r="H343" s="10">
        <f>SUM(I343:R343)</f>
        <v>100</v>
      </c>
      <c r="I343" s="6"/>
      <c r="J343" s="6">
        <f>100-Table2[[#This Row],[Turks]]-SUM(Table2[[#This Row],[Zazas]:[Others3]])</f>
        <v>100</v>
      </c>
      <c r="K343" s="6"/>
      <c r="L343" s="6"/>
      <c r="M343" s="6"/>
      <c r="N343" s="6"/>
      <c r="O343" s="11"/>
      <c r="P343" s="11"/>
      <c r="Q343" s="11"/>
      <c r="R343" s="11"/>
      <c r="S343" s="11"/>
      <c r="T343" s="12">
        <f>Table2[[#This Row],[Turks]]*Table2[[#This Row],[District Pop.]]/100</f>
        <v>0</v>
      </c>
      <c r="U343" s="12">
        <f>Table2[[#This Row],[Kurds]]*Table2[[#This Row],[District Pop.]]/100</f>
        <v>38369</v>
      </c>
      <c r="V343" s="12">
        <f>Table2[[#This Row],[Zazas]]*Table2[[#This Row],[District Pop.]]</f>
        <v>0</v>
      </c>
      <c r="W343" s="14">
        <f>Table2[[#This Row],[Arabs]]*Table2[[#This Row],[District Pop.]]</f>
        <v>0</v>
      </c>
      <c r="X343" s="14" t="e">
        <f>#REF!*Table2[[#This Row],[District Pop.]]</f>
        <v>#REF!</v>
      </c>
      <c r="Y343" s="12">
        <f>Table2[[#This Row],[Others name]]</f>
        <v>0</v>
      </c>
      <c r="Z343" s="12">
        <f>Table2[[#This Row],[Others]]*Table2[[#This Row],[District Pop.]]</f>
        <v>0</v>
      </c>
    </row>
    <row r="344" spans="1:26" x14ac:dyDescent="0.3">
      <c r="A344" s="6">
        <v>44</v>
      </c>
      <c r="B344" s="6" t="s">
        <v>3593</v>
      </c>
      <c r="C344" s="6" t="s">
        <v>1981</v>
      </c>
      <c r="D344" s="10">
        <v>116493</v>
      </c>
      <c r="E344" s="6" t="s">
        <v>47</v>
      </c>
      <c r="F344" s="6" t="s">
        <v>49</v>
      </c>
      <c r="G344" s="6"/>
      <c r="H344" s="10">
        <f>SUM(I344:R344)</f>
        <v>100</v>
      </c>
      <c r="I344" s="6"/>
      <c r="J344" s="6">
        <f>100-Table2[[#This Row],[Turks]]-SUM(Table2[[#This Row],[Zazas]:[Others3]])</f>
        <v>100</v>
      </c>
      <c r="K344" s="6"/>
      <c r="L344" s="6"/>
      <c r="M344" s="6"/>
      <c r="N344" s="6"/>
      <c r="O344" s="11"/>
      <c r="P344" s="11"/>
      <c r="Q344" s="11"/>
      <c r="R344" s="11"/>
      <c r="S344" s="11"/>
      <c r="T344" s="12">
        <f>Table2[[#This Row],[Turks]]*Table2[[#This Row],[District Pop.]]/100</f>
        <v>0</v>
      </c>
      <c r="U344" s="12">
        <f>Table2[[#This Row],[Kurds]]*Table2[[#This Row],[District Pop.]]/100</f>
        <v>116493</v>
      </c>
      <c r="V344" s="12">
        <f>Table2[[#This Row],[Zazas]]*Table2[[#This Row],[District Pop.]]</f>
        <v>0</v>
      </c>
      <c r="W344" s="14">
        <f>Table2[[#This Row],[Arabs]]*Table2[[#This Row],[District Pop.]]</f>
        <v>0</v>
      </c>
      <c r="X344" s="14" t="e">
        <f>#REF!*Table2[[#This Row],[District Pop.]]</f>
        <v>#REF!</v>
      </c>
      <c r="Y344" s="12">
        <f>Table2[[#This Row],[Others name]]</f>
        <v>0</v>
      </c>
      <c r="Z344" s="12">
        <f>Table2[[#This Row],[Others]]*Table2[[#This Row],[District Pop.]]</f>
        <v>0</v>
      </c>
    </row>
    <row r="345" spans="1:26" x14ac:dyDescent="0.3">
      <c r="A345" s="6">
        <v>46</v>
      </c>
      <c r="B345" s="6" t="s">
        <v>51</v>
      </c>
      <c r="C345" s="6" t="s">
        <v>2387</v>
      </c>
      <c r="D345" s="10">
        <v>16152</v>
      </c>
      <c r="E345" s="6" t="s">
        <v>47</v>
      </c>
      <c r="F345" s="6" t="s">
        <v>51</v>
      </c>
      <c r="G345" s="6"/>
      <c r="H345" s="10">
        <f>SUM(I345:R345)</f>
        <v>100</v>
      </c>
      <c r="I345" s="6"/>
      <c r="J345" s="6">
        <f>100-Table2[[#This Row],[Turks]]-SUM(Table2[[#This Row],[Zazas]:[Others3]])</f>
        <v>100</v>
      </c>
      <c r="K345" s="6"/>
      <c r="L345" s="6"/>
      <c r="M345" s="6"/>
      <c r="N345" s="6"/>
      <c r="O345" s="11"/>
      <c r="P345" s="11"/>
      <c r="Q345" s="11"/>
      <c r="R345" s="11"/>
      <c r="S345" s="11"/>
      <c r="T345" s="12">
        <f>Table2[[#This Row],[Turks]]*Table2[[#This Row],[District Pop.]]/100</f>
        <v>0</v>
      </c>
      <c r="U345" s="12">
        <f>Table2[[#This Row],[Kurds]]*Table2[[#This Row],[District Pop.]]/100</f>
        <v>16152</v>
      </c>
      <c r="V345" s="12">
        <f>Table2[[#This Row],[Zazas]]*Table2[[#This Row],[District Pop.]]</f>
        <v>0</v>
      </c>
      <c r="W345" s="14">
        <f>Table2[[#This Row],[Arabs]]*Table2[[#This Row],[District Pop.]]</f>
        <v>0</v>
      </c>
      <c r="X345" s="14" t="e">
        <f>#REF!*Table2[[#This Row],[District Pop.]]</f>
        <v>#REF!</v>
      </c>
      <c r="Y345" s="12">
        <f>Table2[[#This Row],[Others name]]</f>
        <v>0</v>
      </c>
      <c r="Z345" s="12">
        <f>Table2[[#This Row],[Others]]*Table2[[#This Row],[District Pop.]]</f>
        <v>0</v>
      </c>
    </row>
    <row r="346" spans="1:26" x14ac:dyDescent="0.3">
      <c r="A346" s="6">
        <v>48</v>
      </c>
      <c r="B346" s="6" t="s">
        <v>52</v>
      </c>
      <c r="C346" s="6" t="s">
        <v>3005</v>
      </c>
      <c r="D346" s="10">
        <v>114081</v>
      </c>
      <c r="E346" s="6" t="s">
        <v>47</v>
      </c>
      <c r="F346" s="6" t="s">
        <v>52</v>
      </c>
      <c r="G346" s="6"/>
      <c r="H346" s="10">
        <f>SUM(I346:R346)</f>
        <v>100</v>
      </c>
      <c r="I346" s="6"/>
      <c r="J346" s="6">
        <f>100-Table2[[#This Row],[Turks]]-SUM(Table2[[#This Row],[Zazas]:[Others3]])</f>
        <v>100</v>
      </c>
      <c r="K346" s="6"/>
      <c r="L346" s="6"/>
      <c r="M346" s="6"/>
      <c r="N346" s="6"/>
      <c r="O346" s="11"/>
      <c r="P346" s="11"/>
      <c r="Q346" s="11"/>
      <c r="R346" s="11"/>
      <c r="S346" s="11"/>
      <c r="T346" s="12">
        <f>Table2[[#This Row],[Turks]]*Table2[[#This Row],[District Pop.]]/100</f>
        <v>0</v>
      </c>
      <c r="U346" s="12">
        <f>Table2[[#This Row],[Kurds]]*Table2[[#This Row],[District Pop.]]/100</f>
        <v>114081</v>
      </c>
      <c r="V346" s="12">
        <f>Table2[[#This Row],[Zazas]]*Table2[[#This Row],[District Pop.]]</f>
        <v>0</v>
      </c>
      <c r="W346" s="14">
        <f>Table2[[#This Row],[Arabs]]*Table2[[#This Row],[District Pop.]]</f>
        <v>0</v>
      </c>
      <c r="X346" s="14" t="e">
        <f>#REF!*Table2[[#This Row],[District Pop.]]</f>
        <v>#REF!</v>
      </c>
      <c r="Y346" s="12">
        <f>Table2[[#This Row],[Others name]]</f>
        <v>0</v>
      </c>
      <c r="Z346" s="12">
        <f>Table2[[#This Row],[Others]]*Table2[[#This Row],[District Pop.]]</f>
        <v>0</v>
      </c>
    </row>
    <row r="347" spans="1:26" x14ac:dyDescent="0.3">
      <c r="A347" s="6">
        <v>166</v>
      </c>
      <c r="B347" s="6" t="s">
        <v>174</v>
      </c>
      <c r="C347" s="6" t="s">
        <v>1737</v>
      </c>
      <c r="D347" s="10">
        <v>31465</v>
      </c>
      <c r="E347" s="6" t="s">
        <v>173</v>
      </c>
      <c r="F347" s="6" t="s">
        <v>174</v>
      </c>
      <c r="G347" s="6"/>
      <c r="H347" s="10">
        <f>SUM(I347:R347)</f>
        <v>100</v>
      </c>
      <c r="I347" s="6"/>
      <c r="J347" s="6">
        <f>100-Table2[[#This Row],[Turks]]-SUM(Table2[[#This Row],[Zazas]:[Others3]])</f>
        <v>100</v>
      </c>
      <c r="K347" s="6"/>
      <c r="L347" s="6"/>
      <c r="M347" s="6"/>
      <c r="N347" s="6"/>
      <c r="O347" s="11"/>
      <c r="P347" s="11"/>
      <c r="Q347" s="11"/>
      <c r="R347" s="11"/>
      <c r="S347" s="11"/>
      <c r="T347" s="12">
        <f>Table2[[#This Row],[Turks]]*Table2[[#This Row],[District Pop.]]/100</f>
        <v>0</v>
      </c>
      <c r="U347" s="12">
        <f>Table2[[#This Row],[Kurds]]*Table2[[#This Row],[District Pop.]]/100</f>
        <v>31465</v>
      </c>
      <c r="V347" s="12">
        <f>Table2[[#This Row],[Zazas]]*Table2[[#This Row],[District Pop.]]</f>
        <v>0</v>
      </c>
      <c r="W347" s="6"/>
      <c r="X347" s="6"/>
      <c r="Y347" s="12">
        <f>Table2[[#This Row],[Others name]]</f>
        <v>0</v>
      </c>
      <c r="Z347" s="12">
        <f>Table2[[#This Row],[Others]]*Table2[[#This Row],[District Pop.]]</f>
        <v>0</v>
      </c>
    </row>
    <row r="348" spans="1:26" x14ac:dyDescent="0.3">
      <c r="A348" s="6">
        <v>170</v>
      </c>
      <c r="B348" s="6" t="s">
        <v>173</v>
      </c>
      <c r="C348" s="6" t="s">
        <v>1706</v>
      </c>
      <c r="D348" s="10">
        <v>487000</v>
      </c>
      <c r="E348" s="6" t="s">
        <v>173</v>
      </c>
      <c r="F348" s="6" t="s">
        <v>25</v>
      </c>
      <c r="G348" s="6"/>
      <c r="H348" s="10">
        <f>SUM(I348:R348)</f>
        <v>100</v>
      </c>
      <c r="I348" s="6"/>
      <c r="J348" s="6">
        <f>100-Table2[[#This Row],[Turks]]-SUM(Table2[[#This Row],[Zazas]:[Others3]])</f>
        <v>100</v>
      </c>
      <c r="K348" s="6"/>
      <c r="L348" s="6"/>
      <c r="M348" s="6"/>
      <c r="N348" s="6"/>
      <c r="O348" s="11"/>
      <c r="P348" s="11"/>
      <c r="Q348" s="11"/>
      <c r="R348" s="11"/>
      <c r="S348" s="11"/>
      <c r="T348" s="12">
        <f>Table2[[#This Row],[Turks]]*Table2[[#This Row],[District Pop.]]/100</f>
        <v>0</v>
      </c>
      <c r="U348" s="12">
        <f>Table2[[#This Row],[Kurds]]*Table2[[#This Row],[District Pop.]]/100</f>
        <v>487000</v>
      </c>
      <c r="V348" s="12">
        <f>Table2[[#This Row],[Zazas]]*Table2[[#This Row],[District Pop.]]</f>
        <v>0</v>
      </c>
      <c r="W348" s="6"/>
      <c r="X348" s="6"/>
      <c r="Y348" s="12">
        <f>Table2[[#This Row],[Others name]]</f>
        <v>0</v>
      </c>
      <c r="Z348" s="12">
        <f>Table2[[#This Row],[Others]]*Table2[[#This Row],[District Pop.]]</f>
        <v>0</v>
      </c>
    </row>
    <row r="349" spans="1:26" x14ac:dyDescent="0.3">
      <c r="A349" s="6">
        <v>193</v>
      </c>
      <c r="B349" s="6" t="s">
        <v>200</v>
      </c>
      <c r="C349" s="6" t="s">
        <v>2335</v>
      </c>
      <c r="D349" s="10">
        <v>48576</v>
      </c>
      <c r="E349" s="6" t="s">
        <v>197</v>
      </c>
      <c r="F349" s="6" t="s">
        <v>200</v>
      </c>
      <c r="G349" s="6"/>
      <c r="H349" s="10">
        <f>SUM(I349:R349)</f>
        <v>100</v>
      </c>
      <c r="I349" s="6"/>
      <c r="J349" s="6">
        <f>100-Table2[[#This Row],[Turks]]-SUM(Table2[[#This Row],[Zazas]:[Others3]])</f>
        <v>100</v>
      </c>
      <c r="K349" s="6"/>
      <c r="L349" s="6"/>
      <c r="M349" s="6"/>
      <c r="N349" s="6"/>
      <c r="O349" s="11"/>
      <c r="P349" s="11"/>
      <c r="Q349" s="11"/>
      <c r="R349" s="11"/>
      <c r="S349" s="11"/>
      <c r="T349" s="12">
        <f>Table2[[#This Row],[Turks]]*Table2[[#This Row],[District Pop.]]/100</f>
        <v>0</v>
      </c>
      <c r="U349" s="12">
        <f>Table2[[#This Row],[Kurds]]*Table2[[#This Row],[District Pop.]]/100</f>
        <v>48576</v>
      </c>
      <c r="V349" s="12">
        <f>Table2[[#This Row],[Zazas]]*Table2[[#This Row],[District Pop.]]</f>
        <v>0</v>
      </c>
      <c r="W349" s="6"/>
      <c r="X349" s="6"/>
      <c r="Y349" s="12">
        <f>Table2[[#This Row],[Others name]]</f>
        <v>0</v>
      </c>
      <c r="Z349" s="12">
        <f>Table2[[#This Row],[Others]]*Table2[[#This Row],[District Pop.]]</f>
        <v>0</v>
      </c>
    </row>
    <row r="350" spans="1:26" x14ac:dyDescent="0.3">
      <c r="A350" s="6">
        <v>194</v>
      </c>
      <c r="B350" s="6" t="s">
        <v>201</v>
      </c>
      <c r="C350" s="6" t="s">
        <v>2362</v>
      </c>
      <c r="D350" s="10">
        <v>31833</v>
      </c>
      <c r="E350" s="6" t="s">
        <v>197</v>
      </c>
      <c r="F350" s="6" t="s">
        <v>201</v>
      </c>
      <c r="G350" s="6"/>
      <c r="H350" s="10">
        <f>SUM(I350:R350)</f>
        <v>100</v>
      </c>
      <c r="I350" s="6"/>
      <c r="J350" s="6">
        <f>100-Table2[[#This Row],[Turks]]-SUM(Table2[[#This Row],[Zazas]:[Others3]])</f>
        <v>100</v>
      </c>
      <c r="K350" s="6"/>
      <c r="L350" s="6"/>
      <c r="M350" s="6"/>
      <c r="N350" s="6"/>
      <c r="O350" s="11"/>
      <c r="P350" s="11"/>
      <c r="Q350" s="11"/>
      <c r="R350" s="11"/>
      <c r="S350" s="11"/>
      <c r="T350" s="12">
        <f>Table2[[#This Row],[Turks]]*Table2[[#This Row],[District Pop.]]/100</f>
        <v>0</v>
      </c>
      <c r="U350" s="12">
        <f>Table2[[#This Row],[Kurds]]*Table2[[#This Row],[District Pop.]]/100</f>
        <v>31833</v>
      </c>
      <c r="V350" s="12">
        <f>Table2[[#This Row],[Zazas]]*Table2[[#This Row],[District Pop.]]</f>
        <v>0</v>
      </c>
      <c r="W350" s="6"/>
      <c r="X350" s="6"/>
      <c r="Y350" s="12">
        <f>Table2[[#This Row],[Others name]]</f>
        <v>0</v>
      </c>
      <c r="Z350" s="12">
        <f>Table2[[#This Row],[Others]]*Table2[[#This Row],[District Pop.]]</f>
        <v>0</v>
      </c>
    </row>
    <row r="351" spans="1:26" x14ac:dyDescent="0.3">
      <c r="A351" s="6">
        <v>197</v>
      </c>
      <c r="B351" s="6" t="s">
        <v>203</v>
      </c>
      <c r="C351" s="6" t="s">
        <v>3319</v>
      </c>
      <c r="D351" s="10">
        <v>99198</v>
      </c>
      <c r="E351" s="6" t="s">
        <v>197</v>
      </c>
      <c r="F351" s="6" t="s">
        <v>203</v>
      </c>
      <c r="G351" s="6"/>
      <c r="H351" s="10">
        <f>SUM(I351:R351)</f>
        <v>100</v>
      </c>
      <c r="I351" s="6"/>
      <c r="J351" s="6">
        <f>100-Table2[[#This Row],[Turks]]-SUM(Table2[[#This Row],[Zazas]:[Others3]])</f>
        <v>100</v>
      </c>
      <c r="K351" s="6"/>
      <c r="L351" s="6"/>
      <c r="M351" s="6"/>
      <c r="N351" s="6"/>
      <c r="O351" s="11"/>
      <c r="P351" s="11"/>
      <c r="Q351" s="11"/>
      <c r="R351" s="11"/>
      <c r="S351" s="11"/>
      <c r="T351" s="12">
        <f>Table2[[#This Row],[Turks]]*Table2[[#This Row],[District Pop.]]/100</f>
        <v>0</v>
      </c>
      <c r="U351" s="12">
        <f>Table2[[#This Row],[Kurds]]*Table2[[#This Row],[District Pop.]]/100</f>
        <v>99198</v>
      </c>
      <c r="V351" s="12">
        <f>Table2[[#This Row],[Zazas]]*Table2[[#This Row],[District Pop.]]</f>
        <v>0</v>
      </c>
      <c r="W351" s="6"/>
      <c r="X351" s="6"/>
      <c r="Y351" s="12">
        <f>Table2[[#This Row],[Others name]]</f>
        <v>0</v>
      </c>
      <c r="Z351" s="12">
        <f>Table2[[#This Row],[Others]]*Table2[[#This Row],[District Pop.]]</f>
        <v>0</v>
      </c>
    </row>
    <row r="352" spans="1:26" x14ac:dyDescent="0.3">
      <c r="A352" s="6">
        <v>303</v>
      </c>
      <c r="B352" s="6" t="s">
        <v>309</v>
      </c>
      <c r="C352" s="6" t="s">
        <v>2680</v>
      </c>
      <c r="D352" s="10">
        <v>15355</v>
      </c>
      <c r="E352" s="6" t="s">
        <v>297</v>
      </c>
      <c r="F352" s="6" t="s">
        <v>309</v>
      </c>
      <c r="G352" s="6"/>
      <c r="H352" s="10">
        <f>SUM(I352:R352)</f>
        <v>100</v>
      </c>
      <c r="I352" s="6"/>
      <c r="J352" s="6">
        <f>100-Table2[[#This Row],[Turks]]-SUM(Table2[[#This Row],[Zazas]:[Others3]])</f>
        <v>100</v>
      </c>
      <c r="K352" s="6"/>
      <c r="L352" s="6"/>
      <c r="M352" s="6"/>
      <c r="N352" s="6"/>
      <c r="O352" s="11"/>
      <c r="P352" s="11"/>
      <c r="Q352" s="11"/>
      <c r="R352" s="11"/>
      <c r="S352" s="11"/>
      <c r="T352" s="12">
        <f>Table2[[#This Row],[Turks]]*Table2[[#This Row],[District Pop.]]/100</f>
        <v>0</v>
      </c>
      <c r="U352" s="12">
        <f>Table2[[#This Row],[Kurds]]*Table2[[#This Row],[District Pop.]]/100</f>
        <v>15355</v>
      </c>
      <c r="V352" s="12">
        <f>Table2[[#This Row],[Zazas]]*Table2[[#This Row],[District Pop.]]</f>
        <v>0</v>
      </c>
      <c r="W352" s="6"/>
      <c r="X352" s="6"/>
      <c r="Y352" s="12">
        <f>Table2[[#This Row],[Others name]]</f>
        <v>0</v>
      </c>
      <c r="Z352" s="12">
        <f>Table2[[#This Row],[Others]]*Table2[[#This Row],[District Pop.]]</f>
        <v>0</v>
      </c>
    </row>
    <row r="353" spans="1:26" x14ac:dyDescent="0.3">
      <c r="A353" s="6">
        <v>306</v>
      </c>
      <c r="B353" s="6" t="s">
        <v>312</v>
      </c>
      <c r="C353" s="6" t="s">
        <v>3081</v>
      </c>
      <c r="D353" s="10">
        <v>86161</v>
      </c>
      <c r="E353" s="6" t="s">
        <v>297</v>
      </c>
      <c r="F353" s="6" t="s">
        <v>312</v>
      </c>
      <c r="G353" s="6"/>
      <c r="H353" s="10">
        <f>SUM(I353:R353)</f>
        <v>100</v>
      </c>
      <c r="I353" s="6"/>
      <c r="J353" s="6">
        <f>100-Table2[[#This Row],[Turks]]-SUM(Table2[[#This Row],[Zazas]:[Others3]])</f>
        <v>100</v>
      </c>
      <c r="K353" s="6"/>
      <c r="L353" s="6"/>
      <c r="M353" s="6"/>
      <c r="N353" s="6"/>
      <c r="O353" s="11"/>
      <c r="P353" s="11"/>
      <c r="Q353" s="11"/>
      <c r="R353" s="11"/>
      <c r="S353" s="11"/>
      <c r="T353" s="12">
        <f>Table2[[#This Row],[Turks]]*Table2[[#This Row],[District Pop.]]/100</f>
        <v>0</v>
      </c>
      <c r="U353" s="12">
        <f>Table2[[#This Row],[Kurds]]*Table2[[#This Row],[District Pop.]]/100</f>
        <v>86161</v>
      </c>
      <c r="V353" s="12">
        <f>Table2[[#This Row],[Zazas]]*Table2[[#This Row],[District Pop.]]</f>
        <v>0</v>
      </c>
      <c r="W353" s="6"/>
      <c r="X353" s="6"/>
      <c r="Y353" s="12">
        <f>Table2[[#This Row],[Others name]]</f>
        <v>0</v>
      </c>
      <c r="Z353" s="12">
        <f>Table2[[#This Row],[Others]]*Table2[[#This Row],[District Pop.]]</f>
        <v>0</v>
      </c>
    </row>
    <row r="354" spans="1:26" x14ac:dyDescent="0.3">
      <c r="A354" s="6">
        <v>352</v>
      </c>
      <c r="B354" s="6" t="s">
        <v>358</v>
      </c>
      <c r="C354" s="6" t="s">
        <v>2557</v>
      </c>
      <c r="D354" s="10">
        <v>22250</v>
      </c>
      <c r="E354" s="6" t="s">
        <v>351</v>
      </c>
      <c r="F354" s="6" t="s">
        <v>358</v>
      </c>
      <c r="G354" s="6"/>
      <c r="H354" s="10">
        <f>SUM(I354:R354)</f>
        <v>100</v>
      </c>
      <c r="I354" s="6"/>
      <c r="J354" s="6">
        <f>100-Table2[[#This Row],[Turks]]-SUM(Table2[[#This Row],[Zazas]:[Others3]])</f>
        <v>100</v>
      </c>
      <c r="K354" s="6"/>
      <c r="L354" s="6"/>
      <c r="M354" s="6"/>
      <c r="N354" s="6"/>
      <c r="O354" s="11"/>
      <c r="P354" s="11"/>
      <c r="Q354" s="11"/>
      <c r="R354" s="11"/>
      <c r="S354" s="11"/>
      <c r="T354" s="12">
        <f>Table2[[#This Row],[Turks]]*Table2[[#This Row],[District Pop.]]/100</f>
        <v>0</v>
      </c>
      <c r="U354" s="12">
        <f>Table2[[#This Row],[Kurds]]*Table2[[#This Row],[District Pop.]]/100</f>
        <v>22250</v>
      </c>
      <c r="V354" s="12">
        <f>Table2[[#This Row],[Zazas]]*Table2[[#This Row],[District Pop.]]</f>
        <v>0</v>
      </c>
      <c r="W354" s="6"/>
      <c r="X354" s="6"/>
      <c r="Y354" s="12">
        <f>Table2[[#This Row],[Others name]]</f>
        <v>0</v>
      </c>
      <c r="Z354" s="12">
        <f>Table2[[#This Row],[Others]]*Table2[[#This Row],[District Pop.]]</f>
        <v>0</v>
      </c>
    </row>
    <row r="355" spans="1:26" x14ac:dyDescent="0.3">
      <c r="A355" s="6">
        <v>353</v>
      </c>
      <c r="B355" s="6" t="s">
        <v>3655</v>
      </c>
      <c r="C355" s="6" t="s">
        <v>2571</v>
      </c>
      <c r="D355" s="10">
        <v>25543</v>
      </c>
      <c r="E355" s="6" t="s">
        <v>351</v>
      </c>
      <c r="F355" s="6" t="s">
        <v>359</v>
      </c>
      <c r="G355" s="6"/>
      <c r="H355" s="10">
        <f>SUM(I355:R355)</f>
        <v>100</v>
      </c>
      <c r="I355" s="6"/>
      <c r="J355" s="6">
        <f>100-Table2[[#This Row],[Turks]]-SUM(Table2[[#This Row],[Zazas]:[Others3]])</f>
        <v>100</v>
      </c>
      <c r="K355" s="6"/>
      <c r="L355" s="6"/>
      <c r="M355" s="6"/>
      <c r="N355" s="6"/>
      <c r="O355" s="11"/>
      <c r="P355" s="11"/>
      <c r="Q355" s="11"/>
      <c r="R355" s="11"/>
      <c r="S355" s="11"/>
      <c r="T355" s="12">
        <f>Table2[[#This Row],[Turks]]*Table2[[#This Row],[District Pop.]]/100</f>
        <v>0</v>
      </c>
      <c r="U355" s="12">
        <f>Table2[[#This Row],[Kurds]]*Table2[[#This Row],[District Pop.]]/100</f>
        <v>25543</v>
      </c>
      <c r="V355" s="12">
        <f>Table2[[#This Row],[Zazas]]*Table2[[#This Row],[District Pop.]]</f>
        <v>0</v>
      </c>
      <c r="W355" s="6"/>
      <c r="X355" s="6"/>
      <c r="Y355" s="12">
        <f>Table2[[#This Row],[Others name]]</f>
        <v>0</v>
      </c>
      <c r="Z355" s="12">
        <f>Table2[[#This Row],[Others]]*Table2[[#This Row],[District Pop.]]</f>
        <v>0</v>
      </c>
    </row>
    <row r="356" spans="1:26" x14ac:dyDescent="0.3">
      <c r="A356" s="6">
        <v>411</v>
      </c>
      <c r="B356" s="6" t="s">
        <v>420</v>
      </c>
      <c r="C356" s="6" t="s">
        <v>3396</v>
      </c>
      <c r="D356" s="10">
        <v>14333</v>
      </c>
      <c r="E356" s="6" t="s">
        <v>419</v>
      </c>
      <c r="F356" s="6" t="s">
        <v>420</v>
      </c>
      <c r="G356" s="6"/>
      <c r="H356" s="10">
        <f>SUM(I356:R356)</f>
        <v>100</v>
      </c>
      <c r="I356" s="6"/>
      <c r="J356" s="6">
        <f>100-Table2[[#This Row],[Turks]]-SUM(Table2[[#This Row],[Zazas]:[Others3]])</f>
        <v>100</v>
      </c>
      <c r="K356" s="6"/>
      <c r="L356" s="6"/>
      <c r="M356" s="6"/>
      <c r="N356" s="6"/>
      <c r="O356" s="11"/>
      <c r="P356" s="11"/>
      <c r="Q356" s="11"/>
      <c r="R356" s="11"/>
      <c r="S356" s="11"/>
      <c r="T356" s="12">
        <f>Table2[[#This Row],[Turks]]*Table2[[#This Row],[District Pop.]]/100</f>
        <v>0</v>
      </c>
      <c r="U356" s="12">
        <f>Table2[[#This Row],[Kurds]]*Table2[[#This Row],[District Pop.]]/100</f>
        <v>14333</v>
      </c>
      <c r="V356" s="12">
        <f>Table2[[#This Row],[Zazas]]*Table2[[#This Row],[District Pop.]]</f>
        <v>0</v>
      </c>
      <c r="W356" s="6"/>
      <c r="X356" s="6"/>
      <c r="Y356" s="12">
        <f>Table2[[#This Row],[Others name]]</f>
        <v>0</v>
      </c>
      <c r="Z356" s="12">
        <f>Table2[[#This Row],[Others]]*Table2[[#This Row],[District Pop.]]</f>
        <v>0</v>
      </c>
    </row>
    <row r="357" spans="1:26" x14ac:dyDescent="0.3">
      <c r="A357" s="6">
        <v>412</v>
      </c>
      <c r="B357" s="6" t="s">
        <v>421</v>
      </c>
      <c r="C357" s="6" t="s">
        <v>3569</v>
      </c>
      <c r="D357" s="10">
        <v>23461</v>
      </c>
      <c r="E357" s="6" t="s">
        <v>419</v>
      </c>
      <c r="F357" s="6" t="s">
        <v>421</v>
      </c>
      <c r="G357" s="6"/>
      <c r="H357" s="10">
        <f>SUM(I357:R357)</f>
        <v>100</v>
      </c>
      <c r="I357" s="6"/>
      <c r="J357" s="6">
        <f>100-Table2[[#This Row],[Turks]]-SUM(Table2[[#This Row],[Zazas]:[Others3]])</f>
        <v>100</v>
      </c>
      <c r="K357" s="6"/>
      <c r="L357" s="6"/>
      <c r="M357" s="6"/>
      <c r="N357" s="6"/>
      <c r="O357" s="11"/>
      <c r="P357" s="11"/>
      <c r="Q357" s="11"/>
      <c r="R357" s="11"/>
      <c r="S357" s="11"/>
      <c r="T357" s="12">
        <f>Table2[[#This Row],[Turks]]*Table2[[#This Row],[District Pop.]]/100</f>
        <v>0</v>
      </c>
      <c r="U357" s="12">
        <f>Table2[[#This Row],[Kurds]]*Table2[[#This Row],[District Pop.]]/100</f>
        <v>23461</v>
      </c>
      <c r="V357" s="12">
        <f>Table2[[#This Row],[Zazas]]*Table2[[#This Row],[District Pop.]]</f>
        <v>0</v>
      </c>
      <c r="W357" s="6"/>
      <c r="X357" s="6"/>
      <c r="Y357" s="12">
        <f>Table2[[#This Row],[Others name]]</f>
        <v>0</v>
      </c>
      <c r="Z357" s="12">
        <f>Table2[[#This Row],[Others]]*Table2[[#This Row],[District Pop.]]</f>
        <v>0</v>
      </c>
    </row>
    <row r="358" spans="1:26" x14ac:dyDescent="0.3">
      <c r="A358" s="6">
        <v>414</v>
      </c>
      <c r="B358" s="6" t="s">
        <v>422</v>
      </c>
      <c r="C358" s="6" t="s">
        <v>1089</v>
      </c>
      <c r="D358" s="10">
        <v>42471</v>
      </c>
      <c r="E358" s="6" t="s">
        <v>419</v>
      </c>
      <c r="F358" s="6" t="s">
        <v>422</v>
      </c>
      <c r="G358" s="6"/>
      <c r="H358" s="10">
        <f>SUM(I358:R358)</f>
        <v>100</v>
      </c>
      <c r="I358" s="6"/>
      <c r="J358" s="6">
        <f>100-Table2[[#This Row],[Turks]]-SUM(Table2[[#This Row],[Zazas]:[Others3]])</f>
        <v>100</v>
      </c>
      <c r="K358" s="6"/>
      <c r="L358" s="6"/>
      <c r="M358" s="6"/>
      <c r="N358" s="6"/>
      <c r="O358" s="11"/>
      <c r="P358" s="11"/>
      <c r="Q358" s="11"/>
      <c r="R358" s="11"/>
      <c r="S358" s="11"/>
      <c r="T358" s="12">
        <f>Table2[[#This Row],[Turks]]*Table2[[#This Row],[District Pop.]]/100</f>
        <v>0</v>
      </c>
      <c r="U358" s="12">
        <f>Table2[[#This Row],[Kurds]]*Table2[[#This Row],[District Pop.]]/100</f>
        <v>42471</v>
      </c>
      <c r="V358" s="12">
        <f>Table2[[#This Row],[Zazas]]*Table2[[#This Row],[District Pop.]]</f>
        <v>0</v>
      </c>
      <c r="W358" s="6"/>
      <c r="X358" s="6"/>
      <c r="Y358" s="12">
        <f>Table2[[#This Row],[Others name]]</f>
        <v>0</v>
      </c>
      <c r="Z358" s="12">
        <f>Table2[[#This Row],[Others]]*Table2[[#This Row],[District Pop.]]</f>
        <v>0</v>
      </c>
    </row>
    <row r="359" spans="1:26" x14ac:dyDescent="0.3">
      <c r="A359" s="6">
        <v>542</v>
      </c>
      <c r="B359" s="6" t="s">
        <v>551</v>
      </c>
      <c r="C359" s="6" t="s">
        <v>1877</v>
      </c>
      <c r="D359" s="10">
        <v>19872</v>
      </c>
      <c r="E359" s="6" t="s">
        <v>548</v>
      </c>
      <c r="F359" s="6" t="s">
        <v>551</v>
      </c>
      <c r="G359" s="6"/>
      <c r="H359" s="10">
        <f>SUM(I359:R359)</f>
        <v>100</v>
      </c>
      <c r="I359" s="6"/>
      <c r="J359" s="6">
        <f>100-Table2[[#This Row],[Turks]]-SUM(Table2[[#This Row],[Zazas]:[Others3]])</f>
        <v>100</v>
      </c>
      <c r="K359" s="6"/>
      <c r="L359" s="6"/>
      <c r="M359" s="6"/>
      <c r="N359" s="6"/>
      <c r="O359" s="11"/>
      <c r="P359" s="11"/>
      <c r="Q359" s="11"/>
      <c r="R359" s="11"/>
      <c r="S359" s="11"/>
      <c r="T359" s="12">
        <f>Table2[[#This Row],[Turks]]*Table2[[#This Row],[District Pop.]]/100</f>
        <v>0</v>
      </c>
      <c r="U359" s="12">
        <f>Table2[[#This Row],[Kurds]]*Table2[[#This Row],[District Pop.]]/100</f>
        <v>19872</v>
      </c>
      <c r="V359" s="12">
        <f>Table2[[#This Row],[Zazas]]*Table2[[#This Row],[District Pop.]]</f>
        <v>0</v>
      </c>
      <c r="W359" s="14">
        <f>Table2[[#This Row],[Arabs]]*Table2[[#This Row],[District Pop.]]/100</f>
        <v>0</v>
      </c>
      <c r="X359" s="6"/>
      <c r="Y359" s="12">
        <f>Table2[[#This Row],[Others name]]</f>
        <v>0</v>
      </c>
      <c r="Z359" s="12">
        <f>Table2[[#This Row],[Others]]*Table2[[#This Row],[District Pop.]]</f>
        <v>0</v>
      </c>
    </row>
    <row r="360" spans="1:26" x14ac:dyDescent="0.3">
      <c r="A360" s="6">
        <v>700</v>
      </c>
      <c r="B360" s="6" t="s">
        <v>711</v>
      </c>
      <c r="C360" s="6" t="s">
        <v>1935</v>
      </c>
      <c r="D360" s="10">
        <v>62028</v>
      </c>
      <c r="E360" s="6" t="s">
        <v>708</v>
      </c>
      <c r="F360" s="6" t="s">
        <v>711</v>
      </c>
      <c r="G360" s="6"/>
      <c r="H360" s="10">
        <f>SUM(I360:R360)</f>
        <v>100</v>
      </c>
      <c r="I360" s="6"/>
      <c r="J360" s="6">
        <f>100-Table2[[#This Row],[Turks]]-SUM(Table2[[#This Row],[Zazas]:[Others3]])</f>
        <v>100</v>
      </c>
      <c r="K360" s="6"/>
      <c r="L360" s="6"/>
      <c r="M360" s="6"/>
      <c r="N360" s="6"/>
      <c r="O360" s="11"/>
      <c r="P360" s="11"/>
      <c r="Q360" s="11"/>
      <c r="R360" s="11"/>
      <c r="S360" s="11"/>
      <c r="T360" s="12">
        <f>Table2[[#This Row],[Turks]]*Table2[[#This Row],[District Pop.]]/100</f>
        <v>0</v>
      </c>
      <c r="U360" s="12">
        <f>Table2[[#This Row],[Kurds]]*Table2[[#This Row],[District Pop.]]/100</f>
        <v>62028</v>
      </c>
      <c r="V360" s="12">
        <f>Table2[[#This Row],[Zazas]]*Table2[[#This Row],[District Pop.]]</f>
        <v>0</v>
      </c>
      <c r="W360" s="6"/>
      <c r="X360" s="6"/>
      <c r="Y360" s="12">
        <f>Table2[[#This Row],[Others name]]</f>
        <v>0</v>
      </c>
      <c r="Z360" s="12">
        <f>Table2[[#This Row],[Others]]*Table2[[#This Row],[District Pop.]]</f>
        <v>0</v>
      </c>
    </row>
    <row r="361" spans="1:26" x14ac:dyDescent="0.3">
      <c r="A361" s="6">
        <v>702</v>
      </c>
      <c r="B361" s="6" t="s">
        <v>3738</v>
      </c>
      <c r="C361" s="6" t="s">
        <v>2827</v>
      </c>
      <c r="D361" s="10">
        <v>36442</v>
      </c>
      <c r="E361" s="6" t="s">
        <v>708</v>
      </c>
      <c r="F361" s="6" t="s">
        <v>713</v>
      </c>
      <c r="G361" s="6"/>
      <c r="H361" s="10">
        <f>SUM(I361:R361)</f>
        <v>100</v>
      </c>
      <c r="I361" s="6"/>
      <c r="J361" s="6">
        <f>100-Table2[[#This Row],[Turks]]-SUM(Table2[[#This Row],[Zazas]:[Others3]])</f>
        <v>100</v>
      </c>
      <c r="K361" s="6"/>
      <c r="L361" s="6"/>
      <c r="M361" s="6"/>
      <c r="N361" s="6"/>
      <c r="O361" s="11"/>
      <c r="P361" s="11"/>
      <c r="Q361" s="11"/>
      <c r="R361" s="11"/>
      <c r="S361" s="11"/>
      <c r="T361" s="12">
        <f>Table2[[#This Row],[Turks]]*Table2[[#This Row],[District Pop.]]/100</f>
        <v>0</v>
      </c>
      <c r="U361" s="12">
        <f>Table2[[#This Row],[Kurds]]*Table2[[#This Row],[District Pop.]]/100</f>
        <v>36442</v>
      </c>
      <c r="V361" s="12">
        <f>Table2[[#This Row],[Zazas]]*Table2[[#This Row],[District Pop.]]</f>
        <v>0</v>
      </c>
      <c r="W361" s="6"/>
      <c r="X361" s="6"/>
      <c r="Y361" s="12">
        <f>Table2[[#This Row],[Others name]]</f>
        <v>0</v>
      </c>
      <c r="Z361" s="12">
        <f>Table2[[#This Row],[Others]]*Table2[[#This Row],[District Pop.]]</f>
        <v>0</v>
      </c>
    </row>
    <row r="362" spans="1:26" x14ac:dyDescent="0.3">
      <c r="A362" s="6">
        <v>830</v>
      </c>
      <c r="B362" s="6" t="s">
        <v>845</v>
      </c>
      <c r="C362" s="6" t="s">
        <v>2380</v>
      </c>
      <c r="D362" s="10">
        <v>41662</v>
      </c>
      <c r="E362" s="6" t="s">
        <v>839</v>
      </c>
      <c r="F362" s="6" t="s">
        <v>845</v>
      </c>
      <c r="G362" s="6"/>
      <c r="H362" s="10">
        <f>SUM(I362:R362)</f>
        <v>100</v>
      </c>
      <c r="I362" s="6"/>
      <c r="J362" s="6">
        <f>100-Table2[[#This Row],[Turks]]-SUM(Table2[[#This Row],[Zazas]:[Others3]])</f>
        <v>100</v>
      </c>
      <c r="K362" s="6"/>
      <c r="L362" s="6"/>
      <c r="M362" s="6"/>
      <c r="N362" s="6"/>
      <c r="O362" s="11"/>
      <c r="P362" s="11"/>
      <c r="Q362" s="11"/>
      <c r="R362" s="11"/>
      <c r="S362" s="11"/>
      <c r="T362" s="12">
        <f>Table2[[#This Row],[Turks]]*Table2[[#This Row],[District Pop.]]/100</f>
        <v>0</v>
      </c>
      <c r="U362" s="12">
        <f>Table2[[#This Row],[Kurds]]*Table2[[#This Row],[District Pop.]]/100</f>
        <v>41662</v>
      </c>
      <c r="V362" s="12">
        <f>Table2[[#This Row],[Zazas]]*Table2[[#This Row],[District Pop.]]</f>
        <v>0</v>
      </c>
      <c r="W362" s="6"/>
      <c r="X362" s="6"/>
      <c r="Y362" s="12">
        <f>Table2[[#This Row],[Others name]]</f>
        <v>0</v>
      </c>
      <c r="Z362" s="12">
        <f>Table2[[#This Row],[Others]]*Table2[[#This Row],[District Pop.]]</f>
        <v>0</v>
      </c>
    </row>
    <row r="363" spans="1:26" x14ac:dyDescent="0.3">
      <c r="A363" s="6">
        <v>838</v>
      </c>
      <c r="B363" s="6" t="s">
        <v>854</v>
      </c>
      <c r="C363" s="6" t="s">
        <v>1717</v>
      </c>
      <c r="D363" s="10">
        <v>24252</v>
      </c>
      <c r="E363" s="6" t="s">
        <v>853</v>
      </c>
      <c r="F363" s="6" t="s">
        <v>854</v>
      </c>
      <c r="G363" s="6"/>
      <c r="H363" s="10">
        <f>SUM(I363:R363)</f>
        <v>100</v>
      </c>
      <c r="I363" s="6"/>
      <c r="J363" s="6">
        <f>100-Table2[[#This Row],[Turks]]-SUM(Table2[[#This Row],[Zazas]:[Others3]])</f>
        <v>100</v>
      </c>
      <c r="K363" s="6"/>
      <c r="L363" s="6"/>
      <c r="M363" s="6"/>
      <c r="N363" s="6"/>
      <c r="O363" s="11"/>
      <c r="P363" s="11"/>
      <c r="Q363" s="11"/>
      <c r="R363" s="11"/>
      <c r="S363" s="11"/>
      <c r="T363" s="12">
        <f>Table2[[#This Row],[Turks]]*Table2[[#This Row],[District Pop.]]/100</f>
        <v>0</v>
      </c>
      <c r="U363" s="12">
        <f>Table2[[#This Row],[Kurds]]*Table2[[#This Row],[District Pop.]]/100</f>
        <v>24252</v>
      </c>
      <c r="V363" s="12">
        <f>Table2[[#This Row],[Zazas]]*Table2[[#This Row],[District Pop.]]</f>
        <v>0</v>
      </c>
      <c r="W363" s="6"/>
      <c r="X363" s="6"/>
      <c r="Y363" s="12">
        <f>Table2[[#This Row],[Others name]]</f>
        <v>0</v>
      </c>
      <c r="Z363" s="12">
        <f>Table2[[#This Row],[Others]]*Table2[[#This Row],[District Pop.]]</f>
        <v>0</v>
      </c>
    </row>
    <row r="364" spans="1:26" x14ac:dyDescent="0.3">
      <c r="A364" s="6">
        <v>839</v>
      </c>
      <c r="B364" s="6" t="s">
        <v>855</v>
      </c>
      <c r="C364" s="6" t="s">
        <v>2127</v>
      </c>
      <c r="D364" s="10">
        <v>17938</v>
      </c>
      <c r="E364" s="6" t="s">
        <v>853</v>
      </c>
      <c r="F364" s="6" t="s">
        <v>855</v>
      </c>
      <c r="G364" s="6"/>
      <c r="H364" s="10">
        <f>SUM(I364:R364)</f>
        <v>100</v>
      </c>
      <c r="I364" s="6"/>
      <c r="J364" s="6">
        <f>100-Table2[[#This Row],[Turks]]-SUM(Table2[[#This Row],[Zazas]:[Others3]])</f>
        <v>100</v>
      </c>
      <c r="K364" s="6"/>
      <c r="L364" s="6"/>
      <c r="M364" s="6"/>
      <c r="N364" s="6"/>
      <c r="O364" s="11"/>
      <c r="P364" s="11"/>
      <c r="Q364" s="11"/>
      <c r="R364" s="11"/>
      <c r="S364" s="11"/>
      <c r="T364" s="12">
        <f>Table2[[#This Row],[Turks]]*Table2[[#This Row],[District Pop.]]/100</f>
        <v>0</v>
      </c>
      <c r="U364" s="12">
        <f>Table2[[#This Row],[Kurds]]*Table2[[#This Row],[District Pop.]]/100</f>
        <v>17938</v>
      </c>
      <c r="V364" s="12">
        <f>Table2[[#This Row],[Zazas]]*Table2[[#This Row],[District Pop.]]</f>
        <v>0</v>
      </c>
      <c r="W364" s="6"/>
      <c r="X364" s="6"/>
      <c r="Y364" s="12">
        <f>Table2[[#This Row],[Others name]]</f>
        <v>0</v>
      </c>
      <c r="Z364" s="12">
        <f>Table2[[#This Row],[Others]]*Table2[[#This Row],[District Pop.]]</f>
        <v>0</v>
      </c>
    </row>
    <row r="365" spans="1:26" x14ac:dyDescent="0.3">
      <c r="A365" s="6">
        <v>840</v>
      </c>
      <c r="B365" s="6" t="s">
        <v>856</v>
      </c>
      <c r="C365" s="6" t="s">
        <v>2754</v>
      </c>
      <c r="D365" s="10">
        <v>60289</v>
      </c>
      <c r="E365" s="6" t="s">
        <v>853</v>
      </c>
      <c r="F365" s="6" t="s">
        <v>856</v>
      </c>
      <c r="G365" s="6"/>
      <c r="H365" s="10">
        <f>SUM(I365:R365)</f>
        <v>100</v>
      </c>
      <c r="I365" s="6"/>
      <c r="J365" s="6">
        <f>100-Table2[[#This Row],[Turks]]-SUM(Table2[[#This Row],[Zazas]:[Others3]])</f>
        <v>100</v>
      </c>
      <c r="K365" s="6"/>
      <c r="L365" s="6"/>
      <c r="M365" s="6"/>
      <c r="N365" s="6"/>
      <c r="O365" s="11"/>
      <c r="P365" s="11"/>
      <c r="Q365" s="11"/>
      <c r="R365" s="11"/>
      <c r="S365" s="11"/>
      <c r="T365" s="12">
        <f>Table2[[#This Row],[Turks]]*Table2[[#This Row],[District Pop.]]/100</f>
        <v>0</v>
      </c>
      <c r="U365" s="12">
        <f>Table2[[#This Row],[Kurds]]*Table2[[#This Row],[District Pop.]]/100</f>
        <v>60289</v>
      </c>
      <c r="V365" s="12">
        <f>Table2[[#This Row],[Zazas]]*Table2[[#This Row],[District Pop.]]</f>
        <v>0</v>
      </c>
      <c r="W365" s="6"/>
      <c r="X365" s="6"/>
      <c r="Y365" s="12">
        <f>Table2[[#This Row],[Others name]]</f>
        <v>0</v>
      </c>
      <c r="Z365" s="12">
        <f>Table2[[#This Row],[Others]]*Table2[[#This Row],[District Pop.]]</f>
        <v>0</v>
      </c>
    </row>
    <row r="366" spans="1:26" x14ac:dyDescent="0.3">
      <c r="A366" s="6">
        <v>842</v>
      </c>
      <c r="B366" s="6" t="s">
        <v>857</v>
      </c>
      <c r="C366" s="6" t="s">
        <v>3033</v>
      </c>
      <c r="D366" s="10">
        <v>29440</v>
      </c>
      <c r="E366" s="6" t="s">
        <v>853</v>
      </c>
      <c r="F366" s="6" t="s">
        <v>857</v>
      </c>
      <c r="G366" s="6"/>
      <c r="H366" s="10">
        <f>SUM(I366:R366)</f>
        <v>100</v>
      </c>
      <c r="I366" s="6"/>
      <c r="J366" s="6">
        <f>100-Table2[[#This Row],[Turks]]-SUM(Table2[[#This Row],[Zazas]:[Others3]])</f>
        <v>100</v>
      </c>
      <c r="K366" s="6"/>
      <c r="L366" s="6"/>
      <c r="M366" s="6"/>
      <c r="N366" s="6"/>
      <c r="O366" s="11"/>
      <c r="P366" s="11"/>
      <c r="Q366" s="11"/>
      <c r="R366" s="11"/>
      <c r="S366" s="11"/>
      <c r="T366" s="12">
        <f>Table2[[#This Row],[Turks]]*Table2[[#This Row],[District Pop.]]/100</f>
        <v>0</v>
      </c>
      <c r="U366" s="12">
        <f>Table2[[#This Row],[Kurds]]*Table2[[#This Row],[District Pop.]]/100</f>
        <v>29440</v>
      </c>
      <c r="V366" s="12">
        <f>Table2[[#This Row],[Zazas]]*Table2[[#This Row],[District Pop.]]</f>
        <v>0</v>
      </c>
      <c r="W366" s="6"/>
      <c r="X366" s="6"/>
      <c r="Y366" s="12">
        <f>Table2[[#This Row],[Others name]]</f>
        <v>0</v>
      </c>
      <c r="Z366" s="12">
        <f>Table2[[#This Row],[Others]]*Table2[[#This Row],[District Pop.]]</f>
        <v>0</v>
      </c>
    </row>
    <row r="367" spans="1:26" x14ac:dyDescent="0.3">
      <c r="A367" s="6">
        <v>843</v>
      </c>
      <c r="B367" s="6" t="s">
        <v>858</v>
      </c>
      <c r="C367" s="6" t="s">
        <v>1020</v>
      </c>
      <c r="D367" s="10">
        <v>20877</v>
      </c>
      <c r="E367" s="6" t="s">
        <v>853</v>
      </c>
      <c r="F367" s="6" t="s">
        <v>858</v>
      </c>
      <c r="G367" s="6"/>
      <c r="H367" s="10">
        <f>SUM(I367:R367)</f>
        <v>100</v>
      </c>
      <c r="I367" s="6"/>
      <c r="J367" s="6">
        <f>100-Table2[[#This Row],[Turks]]-SUM(Table2[[#This Row],[Zazas]:[Others3]])</f>
        <v>100</v>
      </c>
      <c r="K367" s="6"/>
      <c r="L367" s="6"/>
      <c r="M367" s="6"/>
      <c r="N367" s="6"/>
      <c r="O367" s="11"/>
      <c r="P367" s="11"/>
      <c r="Q367" s="11"/>
      <c r="R367" s="11"/>
      <c r="S367" s="11"/>
      <c r="T367" s="12">
        <f>Table2[[#This Row],[Turks]]*Table2[[#This Row],[District Pop.]]/100</f>
        <v>0</v>
      </c>
      <c r="U367" s="12">
        <f>Table2[[#This Row],[Kurds]]*Table2[[#This Row],[District Pop.]]/100</f>
        <v>20877</v>
      </c>
      <c r="V367" s="12">
        <f>Table2[[#This Row],[Zazas]]*Table2[[#This Row],[District Pop.]]</f>
        <v>0</v>
      </c>
      <c r="W367" s="6"/>
      <c r="X367" s="6"/>
      <c r="Y367" s="12">
        <f>Table2[[#This Row],[Others name]]</f>
        <v>0</v>
      </c>
      <c r="Z367" s="12">
        <f>Table2[[#This Row],[Others]]*Table2[[#This Row],[District Pop.]]</f>
        <v>0</v>
      </c>
    </row>
    <row r="368" spans="1:26" x14ac:dyDescent="0.3">
      <c r="A368" s="6">
        <v>844</v>
      </c>
      <c r="B368" s="6" t="s">
        <v>859</v>
      </c>
      <c r="C368" s="6" t="s">
        <v>3293</v>
      </c>
      <c r="D368" s="10">
        <v>4048</v>
      </c>
      <c r="E368" s="6" t="s">
        <v>853</v>
      </c>
      <c r="F368" s="6" t="s">
        <v>859</v>
      </c>
      <c r="G368" s="6"/>
      <c r="H368" s="10">
        <f>SUM(I368:R368)</f>
        <v>100</v>
      </c>
      <c r="I368" s="6"/>
      <c r="J368" s="6">
        <f>100-Table2[[#This Row],[Turks]]-SUM(Table2[[#This Row],[Zazas]:[Others3]])</f>
        <v>100</v>
      </c>
      <c r="K368" s="6"/>
      <c r="L368" s="6"/>
      <c r="M368" s="6"/>
      <c r="N368" s="6"/>
      <c r="O368" s="11"/>
      <c r="P368" s="11"/>
      <c r="Q368" s="11"/>
      <c r="R368" s="11"/>
      <c r="S368" s="11"/>
      <c r="T368" s="12">
        <f>Table2[[#This Row],[Turks]]*Table2[[#This Row],[District Pop.]]/100</f>
        <v>0</v>
      </c>
      <c r="U368" s="12">
        <f>Table2[[#This Row],[Kurds]]*Table2[[#This Row],[District Pop.]]/100</f>
        <v>4048</v>
      </c>
      <c r="V368" s="12">
        <f>Table2[[#This Row],[Zazas]]*Table2[[#This Row],[District Pop.]]</f>
        <v>0</v>
      </c>
      <c r="W368" s="6"/>
      <c r="X368" s="6"/>
      <c r="Y368" s="12">
        <f>Table2[[#This Row],[Others name]]</f>
        <v>0</v>
      </c>
      <c r="Z368" s="12">
        <f>Table2[[#This Row],[Others]]*Table2[[#This Row],[District Pop.]]</f>
        <v>0</v>
      </c>
    </row>
    <row r="369" spans="1:26" x14ac:dyDescent="0.3">
      <c r="A369" s="6">
        <v>854</v>
      </c>
      <c r="B369" s="6" t="s">
        <v>870</v>
      </c>
      <c r="C369" s="6" t="s">
        <v>1772</v>
      </c>
      <c r="D369" s="10">
        <v>16044</v>
      </c>
      <c r="E369" s="6" t="s">
        <v>869</v>
      </c>
      <c r="F369" s="6" t="s">
        <v>870</v>
      </c>
      <c r="G369" s="6"/>
      <c r="H369" s="10">
        <f>SUM(I369:R369)</f>
        <v>100</v>
      </c>
      <c r="I369" s="6"/>
      <c r="J369" s="6">
        <f>100-Table2[[#This Row],[Turks]]-SUM(Table2[[#This Row],[Zazas]:[Others3]])</f>
        <v>100</v>
      </c>
      <c r="K369" s="6"/>
      <c r="L369" s="6"/>
      <c r="M369" s="6"/>
      <c r="N369" s="6"/>
      <c r="O369" s="11"/>
      <c r="P369" s="11"/>
      <c r="Q369" s="11"/>
      <c r="R369" s="11"/>
      <c r="S369" s="11"/>
      <c r="T369" s="12">
        <f>Table2[[#This Row],[Turks]]*Table2[[#This Row],[District Pop.]]/100</f>
        <v>0</v>
      </c>
      <c r="U369" s="12">
        <f>Table2[[#This Row],[Kurds]]*Table2[[#This Row],[District Pop.]]/100</f>
        <v>16044</v>
      </c>
      <c r="V369" s="12">
        <f>Table2[[#This Row],[Zazas]]*Table2[[#This Row],[District Pop.]]</f>
        <v>0</v>
      </c>
      <c r="W369" s="6"/>
      <c r="X369" s="6"/>
      <c r="Y369" s="12">
        <f>Table2[[#This Row],[Others name]]</f>
        <v>0</v>
      </c>
      <c r="Z369" s="12">
        <f>Table2[[#This Row],[Others]]*Table2[[#This Row],[District Pop.]]</f>
        <v>0</v>
      </c>
    </row>
    <row r="370" spans="1:26" x14ac:dyDescent="0.3">
      <c r="A370" s="6">
        <v>855</v>
      </c>
      <c r="B370" s="6" t="s">
        <v>871</v>
      </c>
      <c r="C370" s="6" t="s">
        <v>1855</v>
      </c>
      <c r="D370" s="10">
        <v>159754</v>
      </c>
      <c r="E370" s="6" t="s">
        <v>869</v>
      </c>
      <c r="F370" s="6" t="s">
        <v>871</v>
      </c>
      <c r="G370" s="6"/>
      <c r="H370" s="10">
        <f>SUM(I370:R370)</f>
        <v>100</v>
      </c>
      <c r="I370" s="6"/>
      <c r="J370" s="6">
        <f>100-Table2[[#This Row],[Turks]]-SUM(Table2[[#This Row],[Zazas]:[Others3]])</f>
        <v>100</v>
      </c>
      <c r="K370" s="6"/>
      <c r="L370" s="6"/>
      <c r="M370" s="6"/>
      <c r="N370" s="6"/>
      <c r="O370" s="11"/>
      <c r="P370" s="11"/>
      <c r="Q370" s="11"/>
      <c r="R370" s="11"/>
      <c r="S370" s="11"/>
      <c r="T370" s="12">
        <f>Table2[[#This Row],[Turks]]*Table2[[#This Row],[District Pop.]]/100</f>
        <v>0</v>
      </c>
      <c r="U370" s="12">
        <f>Table2[[#This Row],[Kurds]]*Table2[[#This Row],[District Pop.]]/100</f>
        <v>159754</v>
      </c>
      <c r="V370" s="12">
        <f>Table2[[#This Row],[Zazas]]*Table2[[#This Row],[District Pop.]]</f>
        <v>0</v>
      </c>
      <c r="W370" s="6"/>
      <c r="X370" s="6"/>
      <c r="Y370" s="12">
        <f>Table2[[#This Row],[Others name]]</f>
        <v>0</v>
      </c>
      <c r="Z370" s="12">
        <f>Table2[[#This Row],[Others]]*Table2[[#This Row],[District Pop.]]</f>
        <v>0</v>
      </c>
    </row>
    <row r="371" spans="1:26" x14ac:dyDescent="0.3">
      <c r="A371" s="6">
        <v>856</v>
      </c>
      <c r="B371" s="6" t="s">
        <v>872</v>
      </c>
      <c r="C371" s="6" t="s">
        <v>2267</v>
      </c>
      <c r="D371" s="10">
        <v>12120</v>
      </c>
      <c r="E371" s="6" t="s">
        <v>869</v>
      </c>
      <c r="F371" s="6" t="s">
        <v>872</v>
      </c>
      <c r="G371" s="6"/>
      <c r="H371" s="10">
        <f>SUM(I371:R371)</f>
        <v>100</v>
      </c>
      <c r="I371" s="6"/>
      <c r="J371" s="6">
        <f>100-Table2[[#This Row],[Turks]]-SUM(Table2[[#This Row],[Zazas]:[Others3]])</f>
        <v>100</v>
      </c>
      <c r="K371" s="6"/>
      <c r="L371" s="6"/>
      <c r="M371" s="6"/>
      <c r="N371" s="6"/>
      <c r="O371" s="11"/>
      <c r="P371" s="11"/>
      <c r="Q371" s="11"/>
      <c r="R371" s="11"/>
      <c r="S371" s="11"/>
      <c r="T371" s="12">
        <f>Table2[[#This Row],[Turks]]*Table2[[#This Row],[District Pop.]]/100</f>
        <v>0</v>
      </c>
      <c r="U371" s="12">
        <f>Table2[[#This Row],[Kurds]]*Table2[[#This Row],[District Pop.]]/100</f>
        <v>12120</v>
      </c>
      <c r="V371" s="12">
        <f>Table2[[#This Row],[Zazas]]*Table2[[#This Row],[District Pop.]]</f>
        <v>0</v>
      </c>
      <c r="W371" s="6"/>
      <c r="X371" s="6"/>
      <c r="Y371" s="12">
        <f>Table2[[#This Row],[Others name]]</f>
        <v>0</v>
      </c>
      <c r="Z371" s="12">
        <f>Table2[[#This Row],[Others]]*Table2[[#This Row],[District Pop.]]</f>
        <v>0</v>
      </c>
    </row>
    <row r="372" spans="1:26" x14ac:dyDescent="0.3">
      <c r="A372" s="6">
        <v>858</v>
      </c>
      <c r="B372" s="6" t="s">
        <v>3769</v>
      </c>
      <c r="C372" s="6" t="s">
        <v>1124</v>
      </c>
      <c r="D372" s="10">
        <v>102553</v>
      </c>
      <c r="E372" s="6" t="s">
        <v>869</v>
      </c>
      <c r="F372" s="6" t="s">
        <v>25</v>
      </c>
      <c r="G372" s="6"/>
      <c r="H372" s="10">
        <f>SUM(I372:R372)</f>
        <v>100</v>
      </c>
      <c r="I372" s="6"/>
      <c r="J372" s="6">
        <f>100-Table2[[#This Row],[Turks]]-SUM(Table2[[#This Row],[Zazas]:[Others3]])</f>
        <v>100</v>
      </c>
      <c r="K372" s="6"/>
      <c r="L372" s="6"/>
      <c r="M372" s="6"/>
      <c r="N372" s="6"/>
      <c r="O372" s="11"/>
      <c r="P372" s="11"/>
      <c r="Q372" s="11"/>
      <c r="R372" s="11"/>
      <c r="S372" s="11"/>
      <c r="T372" s="12">
        <f>Table2[[#This Row],[Turks]]*Table2[[#This Row],[District Pop.]]/100</f>
        <v>0</v>
      </c>
      <c r="U372" s="12">
        <f>Table2[[#This Row],[Kurds]]*Table2[[#This Row],[District Pop.]]/100</f>
        <v>102553</v>
      </c>
      <c r="V372" s="12">
        <f>Table2[[#This Row],[Zazas]]*Table2[[#This Row],[District Pop.]]</f>
        <v>0</v>
      </c>
      <c r="W372" s="6"/>
      <c r="X372" s="6"/>
      <c r="Y372" s="12">
        <f>Table2[[#This Row],[Others name]]</f>
        <v>0</v>
      </c>
      <c r="Z372" s="12">
        <f>Table2[[#This Row],[Others]]*Table2[[#This Row],[District Pop.]]</f>
        <v>0</v>
      </c>
    </row>
    <row r="373" spans="1:26" x14ac:dyDescent="0.3">
      <c r="A373" s="6">
        <v>859</v>
      </c>
      <c r="B373" s="6" t="s">
        <v>874</v>
      </c>
      <c r="C373" s="6" t="s">
        <v>3078</v>
      </c>
      <c r="D373" s="10">
        <v>144830</v>
      </c>
      <c r="E373" s="6" t="s">
        <v>869</v>
      </c>
      <c r="F373" s="6" t="s">
        <v>874</v>
      </c>
      <c r="G373" s="6"/>
      <c r="H373" s="10">
        <f>SUM(I373:R373)</f>
        <v>100</v>
      </c>
      <c r="I373" s="6"/>
      <c r="J373" s="6">
        <f>100-Table2[[#This Row],[Turks]]-SUM(Table2[[#This Row],[Zazas]:[Others3]])</f>
        <v>100</v>
      </c>
      <c r="K373" s="6"/>
      <c r="L373" s="6"/>
      <c r="M373" s="6"/>
      <c r="N373" s="6"/>
      <c r="O373" s="11"/>
      <c r="P373" s="11"/>
      <c r="Q373" s="11"/>
      <c r="R373" s="11"/>
      <c r="S373" s="11"/>
      <c r="T373" s="12">
        <f>Table2[[#This Row],[Turks]]*Table2[[#This Row],[District Pop.]]/100</f>
        <v>0</v>
      </c>
      <c r="U373" s="12">
        <f>Table2[[#This Row],[Kurds]]*Table2[[#This Row],[District Pop.]]/100</f>
        <v>144830</v>
      </c>
      <c r="V373" s="12">
        <f>Table2[[#This Row],[Zazas]]*Table2[[#This Row],[District Pop.]]</f>
        <v>0</v>
      </c>
      <c r="W373" s="6"/>
      <c r="X373" s="6"/>
      <c r="Y373" s="12">
        <f>Table2[[#This Row],[Others name]]</f>
        <v>0</v>
      </c>
      <c r="Z373" s="12">
        <f>Table2[[#This Row],[Others]]*Table2[[#This Row],[District Pop.]]</f>
        <v>0</v>
      </c>
    </row>
    <row r="374" spans="1:26" x14ac:dyDescent="0.3">
      <c r="A374" s="6">
        <v>860</v>
      </c>
      <c r="B374" s="6" t="s">
        <v>875</v>
      </c>
      <c r="C374" s="6" t="s">
        <v>3411</v>
      </c>
      <c r="D374" s="10">
        <v>45802</v>
      </c>
      <c r="E374" s="6" t="s">
        <v>869</v>
      </c>
      <c r="F374" s="6" t="s">
        <v>875</v>
      </c>
      <c r="G374" s="6"/>
      <c r="H374" s="10">
        <f>SUM(I374:R374)</f>
        <v>100</v>
      </c>
      <c r="I374" s="6"/>
      <c r="J374" s="6">
        <f>100-Table2[[#This Row],[Turks]]-SUM(Table2[[#This Row],[Zazas]:[Others3]])</f>
        <v>100</v>
      </c>
      <c r="K374" s="6"/>
      <c r="L374" s="6"/>
      <c r="M374" s="6"/>
      <c r="N374" s="6"/>
      <c r="O374" s="11"/>
      <c r="P374" s="11"/>
      <c r="Q374" s="11"/>
      <c r="R374" s="11"/>
      <c r="S374" s="11"/>
      <c r="T374" s="12">
        <f>Table2[[#This Row],[Turks]]*Table2[[#This Row],[District Pop.]]/100</f>
        <v>0</v>
      </c>
      <c r="U374" s="12">
        <f>Table2[[#This Row],[Kurds]]*Table2[[#This Row],[District Pop.]]/100</f>
        <v>45802</v>
      </c>
      <c r="V374" s="12">
        <f>Table2[[#This Row],[Zazas]]*Table2[[#This Row],[District Pop.]]</f>
        <v>0</v>
      </c>
      <c r="W374" s="6"/>
      <c r="X374" s="6"/>
      <c r="Y374" s="12">
        <f>Table2[[#This Row],[Others name]]</f>
        <v>0</v>
      </c>
      <c r="Z374" s="12">
        <f>Table2[[#This Row],[Others]]*Table2[[#This Row],[District Pop.]]</f>
        <v>0</v>
      </c>
    </row>
    <row r="375" spans="1:26" x14ac:dyDescent="0.3">
      <c r="A375" s="6">
        <v>933</v>
      </c>
      <c r="B375" s="6" t="s">
        <v>945</v>
      </c>
      <c r="C375" s="6" t="s">
        <v>1679</v>
      </c>
      <c r="D375" s="10">
        <v>13495</v>
      </c>
      <c r="E375" s="6" t="s">
        <v>944</v>
      </c>
      <c r="F375" s="6" t="s">
        <v>945</v>
      </c>
      <c r="G375" s="6"/>
      <c r="H375" s="10">
        <f>SUM(I375:R375)</f>
        <v>100</v>
      </c>
      <c r="I375" s="6"/>
      <c r="J375" s="6">
        <f>100-Table2[[#This Row],[Turks]]-SUM(Table2[[#This Row],[Zazas]:[Others3]])</f>
        <v>100</v>
      </c>
      <c r="K375" s="6"/>
      <c r="L375" s="6"/>
      <c r="M375" s="6"/>
      <c r="N375" s="6"/>
      <c r="O375" s="11"/>
      <c r="P375" s="11"/>
      <c r="Q375" s="11"/>
      <c r="R375" s="11"/>
      <c r="S375" s="11"/>
      <c r="T375" s="12">
        <f>Table2[[#This Row],[Turks]]*Table2[[#This Row],[District Pop.]]/100</f>
        <v>0</v>
      </c>
      <c r="U375" s="12">
        <f>Table2[[#This Row],[Kurds]]*Table2[[#This Row],[District Pop.]]/100</f>
        <v>13495</v>
      </c>
      <c r="V375" s="12">
        <f>Table2[[#This Row],[Zazas]]*Table2[[#This Row],[District Pop.]]</f>
        <v>0</v>
      </c>
      <c r="W375" s="6"/>
      <c r="X375" s="6"/>
      <c r="Y375" s="12">
        <f>Table2[[#This Row],[Others name]]</f>
        <v>0</v>
      </c>
      <c r="Z375" s="12">
        <f>Table2[[#This Row],[Others]]*Table2[[#This Row],[District Pop.]]</f>
        <v>0</v>
      </c>
    </row>
    <row r="376" spans="1:26" x14ac:dyDescent="0.3">
      <c r="A376" s="6">
        <v>934</v>
      </c>
      <c r="B376" s="6" t="s">
        <v>946</v>
      </c>
      <c r="C376" s="6" t="s">
        <v>1645</v>
      </c>
      <c r="D376" s="10">
        <v>44168</v>
      </c>
      <c r="E376" s="6" t="s">
        <v>944</v>
      </c>
      <c r="F376" s="6" t="s">
        <v>946</v>
      </c>
      <c r="G376" s="6"/>
      <c r="H376" s="10">
        <f>SUM(I376:R376)</f>
        <v>100</v>
      </c>
      <c r="I376" s="6"/>
      <c r="J376" s="6">
        <f>100-Table2[[#This Row],[Turks]]-SUM(Table2[[#This Row],[Zazas]:[Others3]])</f>
        <v>100</v>
      </c>
      <c r="K376" s="6"/>
      <c r="L376" s="6"/>
      <c r="M376" s="6"/>
      <c r="N376" s="6"/>
      <c r="O376" s="11"/>
      <c r="P376" s="11"/>
      <c r="Q376" s="11"/>
      <c r="R376" s="11"/>
      <c r="S376" s="11"/>
      <c r="T376" s="12">
        <f>Table2[[#This Row],[Turks]]*Table2[[#This Row],[District Pop.]]/100</f>
        <v>0</v>
      </c>
      <c r="U376" s="12">
        <f>Table2[[#This Row],[Kurds]]*Table2[[#This Row],[District Pop.]]/100</f>
        <v>44168</v>
      </c>
      <c r="V376" s="12">
        <f>Table2[[#This Row],[Zazas]]*Table2[[#This Row],[District Pop.]]</f>
        <v>0</v>
      </c>
      <c r="W376" s="6"/>
      <c r="X376" s="6"/>
      <c r="Y376" s="12">
        <f>Table2[[#This Row],[Others name]]</f>
        <v>0</v>
      </c>
      <c r="Z376" s="12">
        <f>Table2[[#This Row],[Others]]*Table2[[#This Row],[District Pop.]]</f>
        <v>0</v>
      </c>
    </row>
    <row r="377" spans="1:26" x14ac:dyDescent="0.3">
      <c r="A377" s="6">
        <v>936</v>
      </c>
      <c r="B377" s="6" t="s">
        <v>948</v>
      </c>
      <c r="C377" s="6" t="s">
        <v>1541</v>
      </c>
      <c r="D377" s="10">
        <v>18462</v>
      </c>
      <c r="E377" s="6" t="s">
        <v>944</v>
      </c>
      <c r="F377" s="6" t="s">
        <v>948</v>
      </c>
      <c r="G377" s="6"/>
      <c r="H377" s="10">
        <f>SUM(I377:R377)</f>
        <v>100</v>
      </c>
      <c r="I377" s="6"/>
      <c r="J377" s="6">
        <f>100-Table2[[#This Row],[Turks]]-SUM(Table2[[#This Row],[Zazas]:[Others3]])</f>
        <v>100</v>
      </c>
      <c r="K377" s="6"/>
      <c r="L377" s="6"/>
      <c r="M377" s="6"/>
      <c r="N377" s="6"/>
      <c r="O377" s="11"/>
      <c r="P377" s="11"/>
      <c r="Q377" s="11"/>
      <c r="R377" s="11"/>
      <c r="S377" s="11"/>
      <c r="T377" s="12">
        <f>Table2[[#This Row],[Turks]]*Table2[[#This Row],[District Pop.]]/100</f>
        <v>0</v>
      </c>
      <c r="U377" s="12">
        <f>Table2[[#This Row],[Kurds]]*Table2[[#This Row],[District Pop.]]/100</f>
        <v>18462</v>
      </c>
      <c r="V377" s="12">
        <f>Table2[[#This Row],[Zazas]]*Table2[[#This Row],[District Pop.]]</f>
        <v>0</v>
      </c>
      <c r="W377" s="6"/>
      <c r="X377" s="6"/>
      <c r="Y377" s="12">
        <f>Table2[[#This Row],[Others name]]</f>
        <v>0</v>
      </c>
      <c r="Z377" s="12">
        <f>Table2[[#This Row],[Others]]*Table2[[#This Row],[District Pop.]]</f>
        <v>0</v>
      </c>
    </row>
    <row r="378" spans="1:26" x14ac:dyDescent="0.3">
      <c r="A378" s="6">
        <v>939</v>
      </c>
      <c r="B378" s="6" t="s">
        <v>950</v>
      </c>
      <c r="C378" s="6" t="s">
        <v>2233</v>
      </c>
      <c r="D378" s="10">
        <v>26918</v>
      </c>
      <c r="E378" s="6" t="s">
        <v>944</v>
      </c>
      <c r="F378" s="6" t="s">
        <v>950</v>
      </c>
      <c r="G378" s="6"/>
      <c r="H378" s="10">
        <f>SUM(I378:R378)</f>
        <v>100</v>
      </c>
      <c r="I378" s="6"/>
      <c r="J378" s="6">
        <f>100-Table2[[#This Row],[Turks]]-SUM(Table2[[#This Row],[Zazas]:[Others3]])</f>
        <v>100</v>
      </c>
      <c r="K378" s="6"/>
      <c r="L378" s="6"/>
      <c r="M378" s="6"/>
      <c r="N378" s="6"/>
      <c r="O378" s="11"/>
      <c r="P378" s="11"/>
      <c r="Q378" s="11"/>
      <c r="R378" s="11"/>
      <c r="S378" s="11"/>
      <c r="T378" s="12">
        <f>Table2[[#This Row],[Turks]]*Table2[[#This Row],[District Pop.]]/100</f>
        <v>0</v>
      </c>
      <c r="U378" s="12">
        <f>Table2[[#This Row],[Kurds]]*Table2[[#This Row],[District Pop.]]/100</f>
        <v>26918</v>
      </c>
      <c r="V378" s="12">
        <f>Table2[[#This Row],[Zazas]]*Table2[[#This Row],[District Pop.]]</f>
        <v>0</v>
      </c>
      <c r="W378" s="6"/>
      <c r="X378" s="6"/>
      <c r="Y378" s="12">
        <f>Table2[[#This Row],[Others name]]</f>
        <v>0</v>
      </c>
      <c r="Z378" s="12">
        <f>Table2[[#This Row],[Others]]*Table2[[#This Row],[District Pop.]]</f>
        <v>0</v>
      </c>
    </row>
    <row r="379" spans="1:26" x14ac:dyDescent="0.3">
      <c r="A379" s="6">
        <v>940</v>
      </c>
      <c r="B379" s="6" t="s">
        <v>3787</v>
      </c>
      <c r="C379" s="6" t="s">
        <v>2338</v>
      </c>
      <c r="D379" s="10">
        <v>31865</v>
      </c>
      <c r="E379" s="6" t="s">
        <v>944</v>
      </c>
      <c r="F379" s="6" t="s">
        <v>951</v>
      </c>
      <c r="G379" s="6"/>
      <c r="H379" s="10">
        <f>SUM(I379:R379)</f>
        <v>100</v>
      </c>
      <c r="I379" s="6"/>
      <c r="J379" s="6">
        <f>100-Table2[[#This Row],[Turks]]-SUM(Table2[[#This Row],[Zazas]:[Others3]])</f>
        <v>100</v>
      </c>
      <c r="K379" s="6"/>
      <c r="L379" s="6"/>
      <c r="M379" s="6"/>
      <c r="N379" s="6"/>
      <c r="O379" s="11"/>
      <c r="P379" s="11"/>
      <c r="Q379" s="11"/>
      <c r="R379" s="11"/>
      <c r="S379" s="11"/>
      <c r="T379" s="12">
        <f>Table2[[#This Row],[Turks]]*Table2[[#This Row],[District Pop.]]/100</f>
        <v>0</v>
      </c>
      <c r="U379" s="12">
        <f>Table2[[#This Row],[Kurds]]*Table2[[#This Row],[District Pop.]]/100</f>
        <v>31865</v>
      </c>
      <c r="V379" s="12">
        <f>Table2[[#This Row],[Zazas]]*Table2[[#This Row],[District Pop.]]</f>
        <v>0</v>
      </c>
      <c r="W379" s="6"/>
      <c r="X379" s="6"/>
      <c r="Y379" s="12">
        <f>Table2[[#This Row],[Others name]]</f>
        <v>0</v>
      </c>
      <c r="Z379" s="12">
        <f>Table2[[#This Row],[Others]]*Table2[[#This Row],[District Pop.]]</f>
        <v>0</v>
      </c>
    </row>
    <row r="380" spans="1:26" x14ac:dyDescent="0.3">
      <c r="A380" s="6">
        <v>942</v>
      </c>
      <c r="B380" s="6" t="s">
        <v>953</v>
      </c>
      <c r="C380" s="6" t="s">
        <v>2875</v>
      </c>
      <c r="D380" s="10">
        <v>45718</v>
      </c>
      <c r="E380" s="6" t="s">
        <v>944</v>
      </c>
      <c r="F380" s="6" t="s">
        <v>953</v>
      </c>
      <c r="G380" s="6"/>
      <c r="H380" s="10">
        <f>SUM(I380:R380)</f>
        <v>100</v>
      </c>
      <c r="I380" s="6"/>
      <c r="J380" s="6">
        <f>100-Table2[[#This Row],[Turks]]-SUM(Table2[[#This Row],[Zazas]:[Others3]])</f>
        <v>100</v>
      </c>
      <c r="K380" s="6"/>
      <c r="L380" s="6"/>
      <c r="M380" s="6"/>
      <c r="N380" s="6"/>
      <c r="O380" s="11"/>
      <c r="P380" s="11"/>
      <c r="Q380" s="11"/>
      <c r="R380" s="11"/>
      <c r="S380" s="11"/>
      <c r="T380" s="12">
        <f>Table2[[#This Row],[Turks]]*Table2[[#This Row],[District Pop.]]/100</f>
        <v>0</v>
      </c>
      <c r="U380" s="12">
        <f>Table2[[#This Row],[Kurds]]*Table2[[#This Row],[District Pop.]]/100</f>
        <v>45718</v>
      </c>
      <c r="V380" s="12">
        <f>Table2[[#This Row],[Zazas]]*Table2[[#This Row],[District Pop.]]</f>
        <v>0</v>
      </c>
      <c r="W380" s="6"/>
      <c r="X380" s="6"/>
      <c r="Y380" s="12">
        <f>Table2[[#This Row],[Others name]]</f>
        <v>0</v>
      </c>
      <c r="Z380" s="12">
        <f>Table2[[#This Row],[Others]]*Table2[[#This Row],[District Pop.]]</f>
        <v>0</v>
      </c>
    </row>
    <row r="381" spans="1:26" x14ac:dyDescent="0.3">
      <c r="A381" s="6">
        <v>631</v>
      </c>
      <c r="B381" s="6" t="s">
        <v>640</v>
      </c>
      <c r="C381" s="6" t="s">
        <v>1852</v>
      </c>
      <c r="D381" s="10">
        <v>50677</v>
      </c>
      <c r="E381" s="6" t="s">
        <v>632</v>
      </c>
      <c r="F381" s="6" t="s">
        <v>640</v>
      </c>
      <c r="G381" s="6"/>
      <c r="H381" s="10">
        <f>SUM(I381:R381)</f>
        <v>100</v>
      </c>
      <c r="I381" s="6">
        <f>100-SUM(Table2[[#This Row],[Kurds]:[Others3]])</f>
        <v>20</v>
      </c>
      <c r="J381" s="6">
        <v>80</v>
      </c>
      <c r="K381" s="6"/>
      <c r="L381" s="6"/>
      <c r="M381" s="6"/>
      <c r="N381" s="6"/>
      <c r="O381" s="11"/>
      <c r="P381" s="11"/>
      <c r="Q381" s="11"/>
      <c r="R381" s="11"/>
      <c r="S381" s="11"/>
      <c r="T381" s="12">
        <f>Table2[[#This Row],[Turks]]*Table2[[#This Row],[District Pop.]]/100</f>
        <v>10135.4</v>
      </c>
      <c r="U381" s="12">
        <f>Table2[[#This Row],[Kurds]]*Table2[[#This Row],[District Pop.]]/100</f>
        <v>40541.599999999999</v>
      </c>
      <c r="V381" s="12">
        <f>Table2[[#This Row],[Zazas]]*Table2[[#This Row],[District Pop.]]</f>
        <v>0</v>
      </c>
      <c r="W381" s="6"/>
      <c r="X381" s="6"/>
      <c r="Y381" s="12">
        <f>Table2[[#This Row],[Others name]]</f>
        <v>0</v>
      </c>
      <c r="Z381" s="12">
        <f>Table2[[#This Row],[Others]]*Table2[[#This Row],[District Pop.]]</f>
        <v>0</v>
      </c>
    </row>
    <row r="382" spans="1:26" x14ac:dyDescent="0.3">
      <c r="A382" s="6">
        <v>646</v>
      </c>
      <c r="B382" s="6" t="s">
        <v>655</v>
      </c>
      <c r="C382" s="6" t="s">
        <v>2741</v>
      </c>
      <c r="D382" s="10">
        <v>51612</v>
      </c>
      <c r="E382" s="6" t="s">
        <v>632</v>
      </c>
      <c r="F382" s="6" t="s">
        <v>655</v>
      </c>
      <c r="G382" s="6"/>
      <c r="H382" s="10">
        <f>SUM(I382:R382)</f>
        <v>100</v>
      </c>
      <c r="I382" s="6">
        <f>100-SUM(Table2[[#This Row],[Kurds]:[Others3]])</f>
        <v>50</v>
      </c>
      <c r="J382" s="6">
        <v>50</v>
      </c>
      <c r="K382" s="6"/>
      <c r="L382" s="6"/>
      <c r="M382" s="6"/>
      <c r="N382" s="6"/>
      <c r="O382" s="11"/>
      <c r="P382" s="11"/>
      <c r="Q382" s="11"/>
      <c r="R382" s="11"/>
      <c r="S382" s="11"/>
      <c r="T382" s="12">
        <f>Table2[[#This Row],[Turks]]*Table2[[#This Row],[District Pop.]]/100</f>
        <v>25806</v>
      </c>
      <c r="U382" s="12">
        <f>Table2[[#This Row],[Kurds]]*Table2[[#This Row],[District Pop.]]/100</f>
        <v>25806</v>
      </c>
      <c r="V382" s="12">
        <f>Table2[[#This Row],[Zazas]]*Table2[[#This Row],[District Pop.]]</f>
        <v>0</v>
      </c>
      <c r="W382" s="6"/>
      <c r="X382" s="6"/>
      <c r="Y382" s="12">
        <f>Table2[[#This Row],[Others name]]</f>
        <v>0</v>
      </c>
      <c r="Z382" s="12">
        <f>Table2[[#This Row],[Others]]*Table2[[#This Row],[District Pop.]]</f>
        <v>0</v>
      </c>
    </row>
    <row r="383" spans="1:26" x14ac:dyDescent="0.3">
      <c r="A383" s="6">
        <v>654</v>
      </c>
      <c r="B383" s="6" t="s">
        <v>663</v>
      </c>
      <c r="C383" s="6" t="s">
        <v>3540</v>
      </c>
      <c r="D383" s="10">
        <v>20991</v>
      </c>
      <c r="E383" s="6" t="s">
        <v>632</v>
      </c>
      <c r="F383" s="6" t="s">
        <v>663</v>
      </c>
      <c r="G383" s="6"/>
      <c r="H383" s="10">
        <f>SUM(I383:R383)</f>
        <v>100</v>
      </c>
      <c r="I383" s="6">
        <f>100-SUM(Table2[[#This Row],[Kurds]:[Others3]])</f>
        <v>50</v>
      </c>
      <c r="J383" s="6">
        <v>50</v>
      </c>
      <c r="K383" s="6"/>
      <c r="L383" s="6"/>
      <c r="M383" s="6"/>
      <c r="N383" s="6"/>
      <c r="O383" s="11"/>
      <c r="P383" s="11"/>
      <c r="Q383" s="11"/>
      <c r="R383" s="11"/>
      <c r="S383" s="11"/>
      <c r="T383" s="12">
        <f>Table2[[#This Row],[Turks]]*Table2[[#This Row],[District Pop.]]/100</f>
        <v>10495.5</v>
      </c>
      <c r="U383" s="12">
        <f>Table2[[#This Row],[Kurds]]*Table2[[#This Row],[District Pop.]]/100</f>
        <v>10495.5</v>
      </c>
      <c r="V383" s="12">
        <f>Table2[[#This Row],[Zazas]]*Table2[[#This Row],[District Pop.]]</f>
        <v>0</v>
      </c>
      <c r="W383" s="6"/>
      <c r="X383" s="6"/>
      <c r="Y383" s="12">
        <f>Table2[[#This Row],[Others name]]</f>
        <v>0</v>
      </c>
      <c r="Z383" s="12">
        <f>Table2[[#This Row],[Others]]*Table2[[#This Row],[District Pop.]]</f>
        <v>0</v>
      </c>
    </row>
    <row r="384" spans="1:26" x14ac:dyDescent="0.3">
      <c r="A384" s="6">
        <v>334</v>
      </c>
      <c r="B384" s="6" t="s">
        <v>3648</v>
      </c>
      <c r="C384" s="6" t="s">
        <v>2048</v>
      </c>
      <c r="D384" s="10">
        <v>451029</v>
      </c>
      <c r="E384" s="6" t="s">
        <v>331</v>
      </c>
      <c r="F384" s="6" t="s">
        <v>25</v>
      </c>
      <c r="G384" s="6"/>
      <c r="H384" s="10">
        <f>SUM(I384:R384)</f>
        <v>100</v>
      </c>
      <c r="I384" s="6">
        <f>100-SUM(Table2[[#This Row],[Kurds]:[Others3]])</f>
        <v>60</v>
      </c>
      <c r="J384" s="6">
        <v>40</v>
      </c>
      <c r="K384" s="6"/>
      <c r="L384" s="6"/>
      <c r="M384" s="6"/>
      <c r="N384" s="6"/>
      <c r="O384" s="11"/>
      <c r="P384" s="11"/>
      <c r="Q384" s="11"/>
      <c r="R384" s="11"/>
      <c r="S384" s="11"/>
      <c r="T384" s="12">
        <f>Table2[[#This Row],[Turks]]*Table2[[#This Row],[District Pop.]]/100</f>
        <v>270617.40000000002</v>
      </c>
      <c r="U384" s="12">
        <f>Table2[[#This Row],[Kurds]]*Table2[[#This Row],[District Pop.]]/100</f>
        <v>180411.6</v>
      </c>
      <c r="V384" s="12">
        <f>Table2[[#This Row],[Zazas]]*Table2[[#This Row],[District Pop.]]</f>
        <v>0</v>
      </c>
      <c r="W384" s="6"/>
      <c r="X384" s="6"/>
      <c r="Y384" s="12">
        <f>Table2[[#This Row],[Others name]]</f>
        <v>0</v>
      </c>
      <c r="Z384" s="12">
        <f>Table2[[#This Row],[Others]]*Table2[[#This Row],[District Pop.]]</f>
        <v>0</v>
      </c>
    </row>
    <row r="385" spans="1:26" x14ac:dyDescent="0.3">
      <c r="A385" s="6">
        <v>381</v>
      </c>
      <c r="B385" s="6" t="s">
        <v>3661</v>
      </c>
      <c r="C385" s="6" t="s">
        <v>1207</v>
      </c>
      <c r="D385" s="10">
        <v>67650</v>
      </c>
      <c r="E385" s="6" t="s">
        <v>387</v>
      </c>
      <c r="F385" s="6" t="s">
        <v>389</v>
      </c>
      <c r="G385" s="6"/>
      <c r="H385" s="10">
        <f>SUM(I385:R385)</f>
        <v>100</v>
      </c>
      <c r="I385" s="6">
        <f>100-SUM(Table2[[#This Row],[Kurds]:[Others3]])</f>
        <v>60</v>
      </c>
      <c r="J385" s="6">
        <v>40</v>
      </c>
      <c r="K385" s="6"/>
      <c r="L385" s="6"/>
      <c r="M385" s="6"/>
      <c r="N385" s="6"/>
      <c r="O385" s="11"/>
      <c r="P385" s="11"/>
      <c r="Q385" s="11"/>
      <c r="R385" s="11"/>
      <c r="S385" s="11"/>
      <c r="T385" s="12">
        <f>Table2[[#This Row],[Turks]]*Table2[[#This Row],[District Pop.]]/100</f>
        <v>40590</v>
      </c>
      <c r="U385" s="12">
        <f>Table2[[#This Row],[Kurds]]*Table2[[#This Row],[District Pop.]]/100</f>
        <v>27060</v>
      </c>
      <c r="V385" s="12">
        <f>Table2[[#This Row],[Zazas]]*Table2[[#This Row],[District Pop.]]</f>
        <v>0</v>
      </c>
      <c r="W385" s="6"/>
      <c r="X385" s="6"/>
      <c r="Y385" s="12">
        <f>Table2[[#This Row],[Others name]]</f>
        <v>0</v>
      </c>
      <c r="Z385" s="12">
        <f>Table2[[#This Row],[Others]]*Table2[[#This Row],[District Pop.]]</f>
        <v>0</v>
      </c>
    </row>
    <row r="386" spans="1:26" x14ac:dyDescent="0.3">
      <c r="A386" s="6">
        <v>431</v>
      </c>
      <c r="B386" s="6" t="s">
        <v>3671</v>
      </c>
      <c r="C386" s="6" t="s">
        <v>1485</v>
      </c>
      <c r="D386" s="10">
        <v>20133</v>
      </c>
      <c r="E386" s="6" t="s">
        <v>440</v>
      </c>
      <c r="F386" s="6" t="s">
        <v>441</v>
      </c>
      <c r="G386" s="6"/>
      <c r="H386" s="10">
        <f>SUM(I386:R386)</f>
        <v>100</v>
      </c>
      <c r="I386" s="6">
        <f>100-SUM(Table2[[#This Row],[Kurds]:[Others3]])</f>
        <v>60</v>
      </c>
      <c r="J386" s="6">
        <v>40</v>
      </c>
      <c r="K386" s="6"/>
      <c r="L386" s="6"/>
      <c r="M386" s="6"/>
      <c r="N386" s="6"/>
      <c r="O386" s="11"/>
      <c r="P386" s="11"/>
      <c r="Q386" s="11"/>
      <c r="R386" s="11"/>
      <c r="S386" s="11"/>
      <c r="T386" s="12">
        <f>Table2[[#This Row],[Turks]]*Table2[[#This Row],[District Pop.]]/100</f>
        <v>12079.8</v>
      </c>
      <c r="U386" s="12">
        <f>Table2[[#This Row],[Kurds]]*Table2[[#This Row],[District Pop.]]/100</f>
        <v>8053.2</v>
      </c>
      <c r="V386" s="12">
        <f>Table2[[#This Row],[Zazas]]*Table2[[#This Row],[District Pop.]]</f>
        <v>0</v>
      </c>
      <c r="W386" s="6"/>
      <c r="X386" s="6"/>
      <c r="Y386" s="12">
        <f>Table2[[#This Row],[Others name]]</f>
        <v>0</v>
      </c>
      <c r="Z386" s="12">
        <f>Table2[[#This Row],[Others]]*Table2[[#This Row],[District Pop.]]</f>
        <v>0</v>
      </c>
    </row>
    <row r="387" spans="1:26" x14ac:dyDescent="0.3">
      <c r="A387" s="6">
        <v>526</v>
      </c>
      <c r="B387" s="6" t="s">
        <v>3688</v>
      </c>
      <c r="C387" s="6" t="s">
        <v>3012</v>
      </c>
      <c r="D387" s="10">
        <v>70173</v>
      </c>
      <c r="E387" s="6" t="s">
        <v>525</v>
      </c>
      <c r="F387" s="6" t="s">
        <v>535</v>
      </c>
      <c r="G387" s="6"/>
      <c r="H387" s="10">
        <f>SUM(I387:R387)</f>
        <v>100</v>
      </c>
      <c r="I387" s="6">
        <f>100-SUM(Table2[[#This Row],[Kurds]:[Others3]])</f>
        <v>60</v>
      </c>
      <c r="J387" s="6">
        <v>40</v>
      </c>
      <c r="K387" s="6"/>
      <c r="L387" s="6"/>
      <c r="M387" s="6"/>
      <c r="N387" s="6"/>
      <c r="O387" s="11"/>
      <c r="P387" s="11"/>
      <c r="Q387" s="11"/>
      <c r="R387" s="11"/>
      <c r="S387" s="11"/>
      <c r="T387" s="12">
        <f>Table2[[#This Row],[Turks]]*Table2[[#This Row],[District Pop.]]/100</f>
        <v>42103.8</v>
      </c>
      <c r="U387" s="12">
        <f>Table2[[#This Row],[Kurds]]*Table2[[#This Row],[District Pop.]]/100</f>
        <v>28069.200000000001</v>
      </c>
      <c r="V387" s="12">
        <f>Table2[[#This Row],[Zazas]]*Table2[[#This Row],[District Pop.]]</f>
        <v>0</v>
      </c>
      <c r="W387" s="14">
        <f>Table2[[#This Row],[Arabs]]*Table2[[#This Row],[District Pop.]]/100</f>
        <v>0</v>
      </c>
      <c r="X387" s="6"/>
      <c r="Y387" s="12">
        <f>Table2[[#This Row],[Others name]]</f>
        <v>0</v>
      </c>
      <c r="Z387" s="12">
        <f>Table2[[#This Row],[Others]]*Table2[[#This Row],[District Pop.]]</f>
        <v>0</v>
      </c>
    </row>
    <row r="388" spans="1:26" x14ac:dyDescent="0.3">
      <c r="A388" s="6">
        <v>543</v>
      </c>
      <c r="B388" s="6" t="s">
        <v>3693</v>
      </c>
      <c r="C388" s="6" t="s">
        <v>2484</v>
      </c>
      <c r="D388" s="10">
        <v>44178</v>
      </c>
      <c r="E388" s="6" t="s">
        <v>548</v>
      </c>
      <c r="F388" s="6" t="s">
        <v>552</v>
      </c>
      <c r="G388" s="6"/>
      <c r="H388" s="10">
        <f>SUM(I388:R388)</f>
        <v>100</v>
      </c>
      <c r="I388" s="6">
        <f>100-SUM(Table2[[#This Row],[Kurds]:[Others3]])</f>
        <v>60</v>
      </c>
      <c r="J388" s="6">
        <v>40</v>
      </c>
      <c r="K388" s="6"/>
      <c r="L388" s="6"/>
      <c r="M388" s="6"/>
      <c r="N388" s="6"/>
      <c r="O388" s="11"/>
      <c r="P388" s="11"/>
      <c r="Q388" s="11"/>
      <c r="R388" s="11"/>
      <c r="S388" s="11"/>
      <c r="T388" s="12">
        <f>Table2[[#This Row],[Turks]]*Table2[[#This Row],[District Pop.]]/100</f>
        <v>26506.799999999999</v>
      </c>
      <c r="U388" s="12">
        <f>Table2[[#This Row],[Kurds]]*Table2[[#This Row],[District Pop.]]/100</f>
        <v>17671.2</v>
      </c>
      <c r="V388" s="12">
        <f>Table2[[#This Row],[Zazas]]*Table2[[#This Row],[District Pop.]]</f>
        <v>0</v>
      </c>
      <c r="W388" s="14">
        <f>Table2[[#This Row],[Arabs]]*Table2[[#This Row],[District Pop.]]/100</f>
        <v>0</v>
      </c>
      <c r="X388" s="6"/>
      <c r="Y388" s="12">
        <f>Table2[[#This Row],[Others name]]</f>
        <v>0</v>
      </c>
      <c r="Z388" s="12">
        <f>Table2[[#This Row],[Others]]*Table2[[#This Row],[District Pop.]]</f>
        <v>0</v>
      </c>
    </row>
    <row r="389" spans="1:26" x14ac:dyDescent="0.3">
      <c r="A389" s="6">
        <v>547</v>
      </c>
      <c r="B389" s="6" t="s">
        <v>555</v>
      </c>
      <c r="C389" s="6" t="s">
        <v>3290</v>
      </c>
      <c r="D389" s="10">
        <v>9260</v>
      </c>
      <c r="E389" s="6" t="s">
        <v>548</v>
      </c>
      <c r="F389" s="6" t="s">
        <v>555</v>
      </c>
      <c r="G389" s="6"/>
      <c r="H389" s="10">
        <f>SUM(I389:R389)</f>
        <v>100</v>
      </c>
      <c r="I389" s="6">
        <f>100-SUM(Table2[[#This Row],[Kurds]:[Others3]])</f>
        <v>60</v>
      </c>
      <c r="J389" s="6">
        <v>40</v>
      </c>
      <c r="K389" s="6"/>
      <c r="L389" s="6"/>
      <c r="M389" s="6"/>
      <c r="N389" s="6"/>
      <c r="O389" s="11"/>
      <c r="P389" s="11"/>
      <c r="Q389" s="11"/>
      <c r="R389" s="11"/>
      <c r="S389" s="11"/>
      <c r="T389" s="12">
        <f>Table2[[#This Row],[Turks]]*Table2[[#This Row],[District Pop.]]/100</f>
        <v>5556</v>
      </c>
      <c r="U389" s="12">
        <f>Table2[[#This Row],[Kurds]]*Table2[[#This Row],[District Pop.]]/100</f>
        <v>3704</v>
      </c>
      <c r="V389" s="12">
        <f>Table2[[#This Row],[Zazas]]*Table2[[#This Row],[District Pop.]]</f>
        <v>0</v>
      </c>
      <c r="W389" s="14">
        <f>Table2[[#This Row],[Arabs]]*Table2[[#This Row],[District Pop.]]/100</f>
        <v>0</v>
      </c>
      <c r="X389" s="6"/>
      <c r="Y389" s="12">
        <f>Table2[[#This Row],[Others name]]</f>
        <v>0</v>
      </c>
      <c r="Z389" s="12">
        <f>Table2[[#This Row],[Others]]*Table2[[#This Row],[District Pop.]]</f>
        <v>0</v>
      </c>
    </row>
    <row r="390" spans="1:26" x14ac:dyDescent="0.3">
      <c r="A390" s="6">
        <v>668</v>
      </c>
      <c r="B390" s="6" t="s">
        <v>678</v>
      </c>
      <c r="C390" s="6" t="s">
        <v>1310</v>
      </c>
      <c r="D390" s="10">
        <v>27872</v>
      </c>
      <c r="E390" s="6" t="s">
        <v>677</v>
      </c>
      <c r="F390" s="6" t="s">
        <v>678</v>
      </c>
      <c r="G390" s="6"/>
      <c r="H390" s="10">
        <f>SUM(I390:R390)</f>
        <v>100</v>
      </c>
      <c r="I390" s="6">
        <f>100-SUM(Table2[[#This Row],[Kurds]:[Others3]])</f>
        <v>60</v>
      </c>
      <c r="J390" s="6">
        <v>40</v>
      </c>
      <c r="K390" s="6"/>
      <c r="L390" s="6"/>
      <c r="M390" s="6"/>
      <c r="N390" s="6"/>
      <c r="O390" s="11"/>
      <c r="P390" s="11"/>
      <c r="Q390" s="11"/>
      <c r="R390" s="11"/>
      <c r="S390" s="11"/>
      <c r="T390" s="12">
        <f>Table2[[#This Row],[Turks]]*Table2[[#This Row],[District Pop.]]/100</f>
        <v>16723.2</v>
      </c>
      <c r="U390" s="12">
        <f>Table2[[#This Row],[Kurds]]*Table2[[#This Row],[District Pop.]]/100</f>
        <v>11148.8</v>
      </c>
      <c r="V390" s="12">
        <f>Table2[[#This Row],[Zazas]]*Table2[[#This Row],[District Pop.]]</f>
        <v>0</v>
      </c>
      <c r="W390" s="6"/>
      <c r="X390" s="6"/>
      <c r="Y390" s="12">
        <f>Table2[[#This Row],[Others name]]</f>
        <v>0</v>
      </c>
      <c r="Z390" s="12">
        <f>Table2[[#This Row],[Others]]*Table2[[#This Row],[District Pop.]]</f>
        <v>0</v>
      </c>
    </row>
    <row r="391" spans="1:26" x14ac:dyDescent="0.3">
      <c r="A391" s="6">
        <v>79</v>
      </c>
      <c r="B391" s="6" t="s">
        <v>83</v>
      </c>
      <c r="C391" s="6" t="s">
        <v>2419</v>
      </c>
      <c r="D391" s="10">
        <v>26016</v>
      </c>
      <c r="E391" s="6" t="s">
        <v>70</v>
      </c>
      <c r="F391" s="6" t="s">
        <v>83</v>
      </c>
      <c r="G391" s="6"/>
      <c r="H391" s="10">
        <f>SUM(I391:R391)</f>
        <v>100</v>
      </c>
      <c r="I391" s="6">
        <f>100-SUM(Table2[[#This Row],[Kurds]:[Others3]])</f>
        <v>70</v>
      </c>
      <c r="J391" s="6">
        <v>30</v>
      </c>
      <c r="K391" s="6"/>
      <c r="L391" s="6"/>
      <c r="M391" s="6"/>
      <c r="N391" s="6"/>
      <c r="O391" s="11"/>
      <c r="P391" s="11"/>
      <c r="Q391" s="11"/>
      <c r="R391" s="11"/>
      <c r="S391" s="11"/>
      <c r="T391" s="12">
        <f>Table2[[#This Row],[Turks]]*Table2[[#This Row],[District Pop.]]/100</f>
        <v>18211.2</v>
      </c>
      <c r="U391" s="12">
        <f>Table2[[#This Row],[Kurds]]*Table2[[#This Row],[District Pop.]]/100</f>
        <v>7804.8</v>
      </c>
      <c r="V391" s="12">
        <f>Table2[[#This Row],[Zazas]]*Table2[[#This Row],[District Pop.]]</f>
        <v>0</v>
      </c>
      <c r="W391" s="14">
        <f>Table2[[#This Row],[Arabs]]*Table2[[#This Row],[District Pop.]]</f>
        <v>0</v>
      </c>
      <c r="X391" s="14" t="e">
        <f>#REF!*Table2[[#This Row],[District Pop.]]</f>
        <v>#REF!</v>
      </c>
      <c r="Y391" s="12">
        <f>Table2[[#This Row],[Others name]]</f>
        <v>0</v>
      </c>
      <c r="Z391" s="12">
        <f>Table2[[#This Row],[Others]]*Table2[[#This Row],[District Pop.]]</f>
        <v>0</v>
      </c>
    </row>
    <row r="392" spans="1:26" x14ac:dyDescent="0.3">
      <c r="A392" s="6">
        <v>383</v>
      </c>
      <c r="B392" s="6" t="s">
        <v>391</v>
      </c>
      <c r="C392" s="6" t="s">
        <v>2902</v>
      </c>
      <c r="D392" s="10">
        <v>148386</v>
      </c>
      <c r="E392" s="6" t="s">
        <v>387</v>
      </c>
      <c r="F392" s="6" t="s">
        <v>391</v>
      </c>
      <c r="G392" s="6"/>
      <c r="H392" s="10">
        <f>SUM(I392:R392)</f>
        <v>100</v>
      </c>
      <c r="I392" s="6">
        <f>100-SUM(Table2[[#This Row],[Kurds]:[Others3]])</f>
        <v>70</v>
      </c>
      <c r="J392" s="6">
        <v>30</v>
      </c>
      <c r="K392" s="6"/>
      <c r="L392" s="6"/>
      <c r="M392" s="6"/>
      <c r="N392" s="6"/>
      <c r="O392" s="11"/>
      <c r="P392" s="11"/>
      <c r="Q392" s="11"/>
      <c r="R392" s="11"/>
      <c r="S392" s="11"/>
      <c r="T392" s="12">
        <f>Table2[[#This Row],[Turks]]*Table2[[#This Row],[District Pop.]]/100</f>
        <v>103870.2</v>
      </c>
      <c r="U392" s="12">
        <f>Table2[[#This Row],[Kurds]]*Table2[[#This Row],[District Pop.]]/100</f>
        <v>44515.8</v>
      </c>
      <c r="V392" s="12">
        <f>Table2[[#This Row],[Zazas]]*Table2[[#This Row],[District Pop.]]</f>
        <v>0</v>
      </c>
      <c r="W392" s="6"/>
      <c r="X392" s="6"/>
      <c r="Y392" s="12">
        <f>Table2[[#This Row],[Others name]]</f>
        <v>0</v>
      </c>
      <c r="Z392" s="12">
        <f>Table2[[#This Row],[Others]]*Table2[[#This Row],[District Pop.]]</f>
        <v>0</v>
      </c>
    </row>
    <row r="393" spans="1:26" x14ac:dyDescent="0.3">
      <c r="A393" s="6">
        <v>388</v>
      </c>
      <c r="B393" s="6" t="s">
        <v>396</v>
      </c>
      <c r="C393" s="6" t="s">
        <v>3468</v>
      </c>
      <c r="D393" s="10">
        <v>22762</v>
      </c>
      <c r="E393" s="6" t="s">
        <v>387</v>
      </c>
      <c r="F393" s="6" t="s">
        <v>396</v>
      </c>
      <c r="G393" s="6"/>
      <c r="H393" s="10">
        <f>SUM(I393:R393)</f>
        <v>100</v>
      </c>
      <c r="I393" s="6">
        <f>100-SUM(Table2[[#This Row],[Kurds]:[Others3]])</f>
        <v>70</v>
      </c>
      <c r="J393" s="6">
        <v>30</v>
      </c>
      <c r="K393" s="6"/>
      <c r="L393" s="6"/>
      <c r="M393" s="6"/>
      <c r="N393" s="6"/>
      <c r="O393" s="11"/>
      <c r="P393" s="11"/>
      <c r="Q393" s="11"/>
      <c r="R393" s="11"/>
      <c r="S393" s="11"/>
      <c r="T393" s="12">
        <f>Table2[[#This Row],[Turks]]*Table2[[#This Row],[District Pop.]]/100</f>
        <v>15933.4</v>
      </c>
      <c r="U393" s="12">
        <f>Table2[[#This Row],[Kurds]]*Table2[[#This Row],[District Pop.]]/100</f>
        <v>6828.6</v>
      </c>
      <c r="V393" s="12">
        <f>Table2[[#This Row],[Zazas]]*Table2[[#This Row],[District Pop.]]</f>
        <v>0</v>
      </c>
      <c r="W393" s="6"/>
      <c r="X393" s="6"/>
      <c r="Y393" s="12">
        <f>Table2[[#This Row],[Others name]]</f>
        <v>0</v>
      </c>
      <c r="Z393" s="12">
        <f>Table2[[#This Row],[Others]]*Table2[[#This Row],[District Pop.]]</f>
        <v>0</v>
      </c>
    </row>
    <row r="394" spans="1:26" x14ac:dyDescent="0.3">
      <c r="A394" s="6">
        <v>432</v>
      </c>
      <c r="B394" s="6" t="s">
        <v>442</v>
      </c>
      <c r="C394" s="6" t="s">
        <v>2545</v>
      </c>
      <c r="D394" s="10">
        <v>13565</v>
      </c>
      <c r="E394" s="6" t="s">
        <v>440</v>
      </c>
      <c r="F394" s="6" t="s">
        <v>442</v>
      </c>
      <c r="G394" s="6"/>
      <c r="H394" s="10">
        <f>SUM(I394:R394)</f>
        <v>100</v>
      </c>
      <c r="I394" s="6">
        <f>100-SUM(Table2[[#This Row],[Kurds]:[Others3]])</f>
        <v>70</v>
      </c>
      <c r="J394" s="6">
        <v>30</v>
      </c>
      <c r="K394" s="6"/>
      <c r="L394" s="6"/>
      <c r="M394" s="6"/>
      <c r="N394" s="6"/>
      <c r="O394" s="11"/>
      <c r="P394" s="11"/>
      <c r="Q394" s="11"/>
      <c r="R394" s="11"/>
      <c r="S394" s="11"/>
      <c r="T394" s="12">
        <f>Table2[[#This Row],[Turks]]*Table2[[#This Row],[District Pop.]]/100</f>
        <v>9495.5</v>
      </c>
      <c r="U394" s="12">
        <f>Table2[[#This Row],[Kurds]]*Table2[[#This Row],[District Pop.]]/100</f>
        <v>4069.5</v>
      </c>
      <c r="V394" s="12">
        <f>Table2[[#This Row],[Zazas]]*Table2[[#This Row],[District Pop.]]</f>
        <v>0</v>
      </c>
      <c r="W394" s="6"/>
      <c r="X394" s="6"/>
      <c r="Y394" s="12">
        <f>Table2[[#This Row],[Others name]]</f>
        <v>0</v>
      </c>
      <c r="Z394" s="12">
        <f>Table2[[#This Row],[Others]]*Table2[[#This Row],[District Pop.]]</f>
        <v>0</v>
      </c>
    </row>
    <row r="395" spans="1:26" x14ac:dyDescent="0.3">
      <c r="A395" s="6">
        <v>433</v>
      </c>
      <c r="B395" s="6" t="s">
        <v>3672</v>
      </c>
      <c r="C395" s="6" t="s">
        <v>2449</v>
      </c>
      <c r="D395" s="10">
        <v>147197</v>
      </c>
      <c r="E395" s="6" t="s">
        <v>440</v>
      </c>
      <c r="F395" s="6" t="s">
        <v>25</v>
      </c>
      <c r="G395" s="6"/>
      <c r="H395" s="10">
        <f>SUM(I395:R395)</f>
        <v>100</v>
      </c>
      <c r="I395" s="6">
        <f>100-SUM(Table2[[#This Row],[Kurds]:[Others3]])</f>
        <v>70</v>
      </c>
      <c r="J395" s="6">
        <v>30</v>
      </c>
      <c r="K395" s="6"/>
      <c r="L395" s="6"/>
      <c r="M395" s="6"/>
      <c r="N395" s="6"/>
      <c r="O395" s="11"/>
      <c r="P395" s="11"/>
      <c r="Q395" s="11"/>
      <c r="R395" s="11"/>
      <c r="S395" s="11"/>
      <c r="T395" s="12">
        <f>Table2[[#This Row],[Turks]]*Table2[[#This Row],[District Pop.]]/100</f>
        <v>103037.9</v>
      </c>
      <c r="U395" s="12">
        <f>Table2[[#This Row],[Kurds]]*Table2[[#This Row],[District Pop.]]/100</f>
        <v>44159.1</v>
      </c>
      <c r="V395" s="12">
        <f>Table2[[#This Row],[Zazas]]*Table2[[#This Row],[District Pop.]]</f>
        <v>0</v>
      </c>
      <c r="W395" s="6"/>
      <c r="X395" s="6"/>
      <c r="Y395" s="12">
        <f>Table2[[#This Row],[Others name]]</f>
        <v>0</v>
      </c>
      <c r="Z395" s="12">
        <f>Table2[[#This Row],[Others]]*Table2[[#This Row],[District Pop.]]</f>
        <v>0</v>
      </c>
    </row>
    <row r="396" spans="1:26" x14ac:dyDescent="0.3">
      <c r="A396" s="6">
        <v>545</v>
      </c>
      <c r="B396" s="6" t="s">
        <v>3694</v>
      </c>
      <c r="C396" s="6" t="s">
        <v>3157</v>
      </c>
      <c r="D396" s="10">
        <v>37744</v>
      </c>
      <c r="E396" s="6" t="s">
        <v>548</v>
      </c>
      <c r="F396" s="6" t="s">
        <v>553</v>
      </c>
      <c r="G396" s="6"/>
      <c r="H396" s="10">
        <f>SUM(I396:R396)</f>
        <v>100</v>
      </c>
      <c r="I396" s="6">
        <f>100-SUM(Table2[[#This Row],[Kurds]:[Others3]])</f>
        <v>70</v>
      </c>
      <c r="J396" s="6">
        <v>30</v>
      </c>
      <c r="K396" s="6"/>
      <c r="L396" s="6"/>
      <c r="M396" s="6"/>
      <c r="N396" s="6"/>
      <c r="O396" s="11"/>
      <c r="P396" s="11"/>
      <c r="Q396" s="11"/>
      <c r="R396" s="11"/>
      <c r="S396" s="11"/>
      <c r="T396" s="12">
        <f>Table2[[#This Row],[Turks]]*Table2[[#This Row],[District Pop.]]/100</f>
        <v>26420.799999999999</v>
      </c>
      <c r="U396" s="12">
        <f>Table2[[#This Row],[Kurds]]*Table2[[#This Row],[District Pop.]]/100</f>
        <v>11323.2</v>
      </c>
      <c r="V396" s="12">
        <f>Table2[[#This Row],[Zazas]]*Table2[[#This Row],[District Pop.]]</f>
        <v>0</v>
      </c>
      <c r="W396" s="14">
        <f>Table2[[#This Row],[Arabs]]*Table2[[#This Row],[District Pop.]]/100</f>
        <v>0</v>
      </c>
      <c r="X396" s="6"/>
      <c r="Y396" s="12">
        <f>Table2[[#This Row],[Others name]]</f>
        <v>0</v>
      </c>
      <c r="Z396" s="12">
        <f>Table2[[#This Row],[Others]]*Table2[[#This Row],[District Pop.]]</f>
        <v>0</v>
      </c>
    </row>
    <row r="397" spans="1:26" x14ac:dyDescent="0.3">
      <c r="A397" s="6">
        <v>607</v>
      </c>
      <c r="B397" s="6" t="s">
        <v>615</v>
      </c>
      <c r="C397" s="6" t="s">
        <v>1817</v>
      </c>
      <c r="D397" s="10">
        <v>5019</v>
      </c>
      <c r="E397" s="6" t="s">
        <v>612</v>
      </c>
      <c r="F397" s="6" t="s">
        <v>615</v>
      </c>
      <c r="G397" s="6"/>
      <c r="H397" s="10">
        <f>SUM(I397:R397)</f>
        <v>100</v>
      </c>
      <c r="I397" s="6">
        <f>100-SUM(Table2[[#This Row],[Kurds]:[Others3]])</f>
        <v>70</v>
      </c>
      <c r="J397" s="6">
        <v>30</v>
      </c>
      <c r="K397" s="6"/>
      <c r="L397" s="6"/>
      <c r="M397" s="6"/>
      <c r="N397" s="6"/>
      <c r="O397" s="11"/>
      <c r="P397" s="11"/>
      <c r="Q397" s="11"/>
      <c r="R397" s="11"/>
      <c r="S397" s="11"/>
      <c r="T397" s="12">
        <f>Table2[[#This Row],[Turks]]*Table2[[#This Row],[District Pop.]]/100</f>
        <v>3513.3</v>
      </c>
      <c r="U397" s="12">
        <f>Table2[[#This Row],[Kurds]]*Table2[[#This Row],[District Pop.]]/100</f>
        <v>1505.7</v>
      </c>
      <c r="V397" s="12">
        <f>Table2[[#This Row],[Zazas]]*Table2[[#This Row],[District Pop.]]</f>
        <v>0</v>
      </c>
      <c r="W397" s="6"/>
      <c r="X397" s="6"/>
      <c r="Y397" s="12">
        <f>Table2[[#This Row],[Others name]]</f>
        <v>0</v>
      </c>
      <c r="Z397" s="12">
        <f>Table2[[#This Row],[Others]]*Table2[[#This Row],[District Pop.]]</f>
        <v>0</v>
      </c>
    </row>
    <row r="398" spans="1:26" x14ac:dyDescent="0.3">
      <c r="A398" s="6">
        <v>269</v>
      </c>
      <c r="B398" s="6" t="s">
        <v>60</v>
      </c>
      <c r="C398" s="6" t="s">
        <v>2972</v>
      </c>
      <c r="D398" s="10">
        <v>6264</v>
      </c>
      <c r="E398" s="6" t="s">
        <v>265</v>
      </c>
      <c r="F398" s="6" t="s">
        <v>60</v>
      </c>
      <c r="G398" s="6"/>
      <c r="H398" s="10">
        <f>SUM(I398:R398)</f>
        <v>100</v>
      </c>
      <c r="I398" s="6">
        <f>100-SUM(Table2[[#This Row],[Kurds]:[Others3]])</f>
        <v>75</v>
      </c>
      <c r="J398" s="6">
        <v>25</v>
      </c>
      <c r="K398" s="6"/>
      <c r="L398" s="6"/>
      <c r="M398" s="6"/>
      <c r="N398" s="6"/>
      <c r="O398" s="11"/>
      <c r="P398" s="11"/>
      <c r="Q398" s="11"/>
      <c r="R398" s="11"/>
      <c r="S398" s="11"/>
      <c r="T398" s="12">
        <f>Table2[[#This Row],[Turks]]*Table2[[#This Row],[District Pop.]]/100</f>
        <v>4698</v>
      </c>
      <c r="U398" s="12">
        <f>Table2[[#This Row],[Kurds]]*Table2[[#This Row],[District Pop.]]/100</f>
        <v>1566</v>
      </c>
      <c r="V398" s="12">
        <f>Table2[[#This Row],[Zazas]]*Table2[[#This Row],[District Pop.]]</f>
        <v>0</v>
      </c>
      <c r="W398" s="6"/>
      <c r="X398" s="6"/>
      <c r="Y398" s="12">
        <f>Table2[[#This Row],[Others name]]</f>
        <v>0</v>
      </c>
      <c r="Z398" s="12">
        <f>Table2[[#This Row],[Others]]*Table2[[#This Row],[District Pop.]]</f>
        <v>0</v>
      </c>
    </row>
    <row r="399" spans="1:26" x14ac:dyDescent="0.3">
      <c r="A399" s="6">
        <v>524</v>
      </c>
      <c r="B399" s="6" t="s">
        <v>533</v>
      </c>
      <c r="C399" s="6" t="s">
        <v>2926</v>
      </c>
      <c r="D399" s="10">
        <v>12257</v>
      </c>
      <c r="E399" s="6" t="s">
        <v>525</v>
      </c>
      <c r="F399" s="6" t="s">
        <v>533</v>
      </c>
      <c r="G399" s="6"/>
      <c r="H399" s="10">
        <f>SUM(I399:R399)</f>
        <v>100</v>
      </c>
      <c r="I399" s="6">
        <f>100-SUM(Table2[[#This Row],[Kurds]:[Others3]])</f>
        <v>75</v>
      </c>
      <c r="J399" s="6">
        <v>25</v>
      </c>
      <c r="K399" s="6"/>
      <c r="L399" s="6"/>
      <c r="M399" s="6"/>
      <c r="N399" s="6"/>
      <c r="O399" s="11"/>
      <c r="P399" s="11"/>
      <c r="Q399" s="11"/>
      <c r="R399" s="11"/>
      <c r="S399" s="11"/>
      <c r="T399" s="12">
        <f>Table2[[#This Row],[Turks]]*Table2[[#This Row],[District Pop.]]/100</f>
        <v>9192.75</v>
      </c>
      <c r="U399" s="12">
        <f>Table2[[#This Row],[Kurds]]*Table2[[#This Row],[District Pop.]]/100</f>
        <v>3064.25</v>
      </c>
      <c r="V399" s="12">
        <f>Table2[[#This Row],[Zazas]]*Table2[[#This Row],[District Pop.]]</f>
        <v>0</v>
      </c>
      <c r="W399" s="14">
        <f>Table2[[#This Row],[Arabs]]*Table2[[#This Row],[District Pop.]]/100</f>
        <v>0</v>
      </c>
      <c r="X399" s="6"/>
      <c r="Y399" s="12">
        <f>Table2[[#This Row],[Others name]]</f>
        <v>0</v>
      </c>
      <c r="Z399" s="12">
        <f>Table2[[#This Row],[Others]]*Table2[[#This Row],[District Pop.]]</f>
        <v>0</v>
      </c>
    </row>
    <row r="400" spans="1:26" x14ac:dyDescent="0.3">
      <c r="A400" s="6">
        <v>544</v>
      </c>
      <c r="B400" s="6" t="s">
        <v>548</v>
      </c>
      <c r="C400" s="6" t="s">
        <v>2584</v>
      </c>
      <c r="D400" s="10">
        <v>117235</v>
      </c>
      <c r="E400" s="6" t="s">
        <v>548</v>
      </c>
      <c r="F400" s="6" t="s">
        <v>25</v>
      </c>
      <c r="G400" s="6"/>
      <c r="H400" s="10">
        <f>SUM(I400:R400)</f>
        <v>100</v>
      </c>
      <c r="I400" s="6">
        <f>100-SUM(Table2[[#This Row],[Kurds]:[Others3]])</f>
        <v>75</v>
      </c>
      <c r="J400" s="6">
        <v>25</v>
      </c>
      <c r="K400" s="6"/>
      <c r="L400" s="6"/>
      <c r="M400" s="6"/>
      <c r="N400" s="6"/>
      <c r="O400" s="11"/>
      <c r="P400" s="11"/>
      <c r="Q400" s="11"/>
      <c r="R400" s="11"/>
      <c r="S400" s="11"/>
      <c r="T400" s="12">
        <f>Table2[[#This Row],[Turks]]*Table2[[#This Row],[District Pop.]]/100</f>
        <v>87926.25</v>
      </c>
      <c r="U400" s="12">
        <f>Table2[[#This Row],[Kurds]]*Table2[[#This Row],[District Pop.]]/100</f>
        <v>29308.75</v>
      </c>
      <c r="V400" s="12">
        <f>Table2[[#This Row],[Zazas]]*Table2[[#This Row],[District Pop.]]</f>
        <v>0</v>
      </c>
      <c r="W400" s="14">
        <f>Table2[[#This Row],[Arabs]]*Table2[[#This Row],[District Pop.]]/100</f>
        <v>0</v>
      </c>
      <c r="X400" s="6"/>
      <c r="Y400" s="12">
        <f>Table2[[#This Row],[Others name]]</f>
        <v>0</v>
      </c>
      <c r="Z400" s="12">
        <f>Table2[[#This Row],[Others]]*Table2[[#This Row],[District Pop.]]</f>
        <v>0</v>
      </c>
    </row>
    <row r="401" spans="1:26" x14ac:dyDescent="0.3">
      <c r="A401" s="6">
        <v>69</v>
      </c>
      <c r="B401" s="6" t="s">
        <v>74</v>
      </c>
      <c r="C401" s="6" t="s">
        <v>1686</v>
      </c>
      <c r="D401" s="10">
        <v>20521</v>
      </c>
      <c r="E401" s="6" t="s">
        <v>70</v>
      </c>
      <c r="F401" s="6" t="s">
        <v>74</v>
      </c>
      <c r="G401" s="6"/>
      <c r="H401" s="10">
        <f>SUM(I401:R401)</f>
        <v>100</v>
      </c>
      <c r="I401" s="6">
        <f>100-SUM(Table2[[#This Row],[Kurds]:[Others3]])</f>
        <v>80</v>
      </c>
      <c r="J401" s="6">
        <v>20</v>
      </c>
      <c r="K401" s="6"/>
      <c r="L401" s="6"/>
      <c r="M401" s="6"/>
      <c r="N401" s="6"/>
      <c r="O401" s="11"/>
      <c r="P401" s="11"/>
      <c r="Q401" s="11"/>
      <c r="R401" s="11"/>
      <c r="S401" s="11"/>
      <c r="T401" s="12">
        <f>Table2[[#This Row],[Turks]]*Table2[[#This Row],[District Pop.]]/100</f>
        <v>16416.8</v>
      </c>
      <c r="U401" s="12">
        <f>Table2[[#This Row],[Kurds]]*Table2[[#This Row],[District Pop.]]/100</f>
        <v>4104.2</v>
      </c>
      <c r="V401" s="12">
        <f>Table2[[#This Row],[Zazas]]*Table2[[#This Row],[District Pop.]]</f>
        <v>0</v>
      </c>
      <c r="W401" s="14">
        <f>Table2[[#This Row],[Arabs]]*Table2[[#This Row],[District Pop.]]</f>
        <v>0</v>
      </c>
      <c r="X401" s="14" t="e">
        <f>#REF!*Table2[[#This Row],[District Pop.]]</f>
        <v>#REF!</v>
      </c>
      <c r="Y401" s="12">
        <f>Table2[[#This Row],[Others name]]</f>
        <v>0</v>
      </c>
      <c r="Z401" s="12">
        <f>Table2[[#This Row],[Others]]*Table2[[#This Row],[District Pop.]]</f>
        <v>0</v>
      </c>
    </row>
    <row r="402" spans="1:26" x14ac:dyDescent="0.3">
      <c r="A402" s="6">
        <v>114</v>
      </c>
      <c r="B402" s="6" t="s">
        <v>115</v>
      </c>
      <c r="C402" s="6" t="s">
        <v>1490</v>
      </c>
      <c r="D402" s="10">
        <v>41672</v>
      </c>
      <c r="E402" s="6" t="s">
        <v>115</v>
      </c>
      <c r="F402" s="6" t="s">
        <v>25</v>
      </c>
      <c r="G402" s="6"/>
      <c r="H402" s="10">
        <f>SUM(I402:R402)</f>
        <v>100</v>
      </c>
      <c r="I402" s="6">
        <f>100-SUM(Table2[[#This Row],[Kurds]:[Others3]])</f>
        <v>80</v>
      </c>
      <c r="J402" s="6">
        <v>20</v>
      </c>
      <c r="K402" s="6"/>
      <c r="L402" s="6"/>
      <c r="M402" s="6"/>
      <c r="N402" s="6"/>
      <c r="O402" s="11"/>
      <c r="P402" s="11"/>
      <c r="Q402" s="11"/>
      <c r="R402" s="11"/>
      <c r="S402" s="11"/>
      <c r="T402" s="12">
        <f>Table2[[#This Row],[Turks]]*Table2[[#This Row],[District Pop.]]/100</f>
        <v>33337.599999999999</v>
      </c>
      <c r="U402" s="12">
        <f>Table2[[#This Row],[Kurds]]*Table2[[#This Row],[District Pop.]]/100</f>
        <v>8334.4</v>
      </c>
      <c r="V402" s="12">
        <f>Table2[[#This Row],[Zazas]]*Table2[[#This Row],[District Pop.]]</f>
        <v>0</v>
      </c>
      <c r="W402" s="14">
        <f>Table2[[#This Row],[Arabs]]*Table2[[#This Row],[District Pop.]]</f>
        <v>0</v>
      </c>
      <c r="X402" s="14" t="e">
        <f>#REF!*Table2[[#This Row],[District Pop.]]</f>
        <v>#REF!</v>
      </c>
      <c r="Y402" s="12">
        <f>Table2[[#This Row],[Others name]]</f>
        <v>0</v>
      </c>
      <c r="Z402" s="12">
        <f>Table2[[#This Row],[Others]]*Table2[[#This Row],[District Pop.]]</f>
        <v>0</v>
      </c>
    </row>
    <row r="403" spans="1:26" x14ac:dyDescent="0.3">
      <c r="A403" s="6">
        <v>331</v>
      </c>
      <c r="B403" s="6" t="s">
        <v>337</v>
      </c>
      <c r="C403" s="6" t="s">
        <v>2617</v>
      </c>
      <c r="D403" s="10">
        <v>5906</v>
      </c>
      <c r="E403" s="6" t="s">
        <v>331</v>
      </c>
      <c r="F403" s="6" t="s">
        <v>337</v>
      </c>
      <c r="G403" s="6"/>
      <c r="H403" s="10">
        <f>SUM(I403:R403)</f>
        <v>100</v>
      </c>
      <c r="I403" s="6">
        <f>100-SUM(Table2[[#This Row],[Kurds]:[Others3]])</f>
        <v>80</v>
      </c>
      <c r="J403" s="6">
        <v>20</v>
      </c>
      <c r="K403" s="6"/>
      <c r="L403" s="6"/>
      <c r="M403" s="6"/>
      <c r="N403" s="6"/>
      <c r="O403" s="11"/>
      <c r="P403" s="11"/>
      <c r="Q403" s="11"/>
      <c r="R403" s="11"/>
      <c r="S403" s="11"/>
      <c r="T403" s="12">
        <f>Table2[[#This Row],[Turks]]*Table2[[#This Row],[District Pop.]]/100</f>
        <v>4724.8</v>
      </c>
      <c r="U403" s="12">
        <f>Table2[[#This Row],[Kurds]]*Table2[[#This Row],[District Pop.]]/100</f>
        <v>1181.2</v>
      </c>
      <c r="V403" s="12">
        <f>Table2[[#This Row],[Zazas]]*Table2[[#This Row],[District Pop.]]</f>
        <v>0</v>
      </c>
      <c r="W403" s="6"/>
      <c r="X403" s="6"/>
      <c r="Y403" s="12">
        <f>Table2[[#This Row],[Others name]]</f>
        <v>0</v>
      </c>
      <c r="Z403" s="12">
        <f>Table2[[#This Row],[Others]]*Table2[[#This Row],[District Pop.]]</f>
        <v>0</v>
      </c>
    </row>
    <row r="404" spans="1:26" x14ac:dyDescent="0.3">
      <c r="A404" s="6">
        <v>343</v>
      </c>
      <c r="B404" s="6" t="s">
        <v>348</v>
      </c>
      <c r="C404" s="6" t="s">
        <v>3063</v>
      </c>
      <c r="D404" s="10">
        <v>11269</v>
      </c>
      <c r="E404" s="6" t="s">
        <v>342</v>
      </c>
      <c r="F404" s="6" t="s">
        <v>348</v>
      </c>
      <c r="G404" s="6"/>
      <c r="H404" s="10">
        <f>SUM(I404:R404)</f>
        <v>100</v>
      </c>
      <c r="I404" s="6">
        <f>100-SUM(Table2[[#This Row],[Kurds]:[Others3]])</f>
        <v>80</v>
      </c>
      <c r="J404" s="6">
        <v>20</v>
      </c>
      <c r="K404" s="6"/>
      <c r="L404" s="6"/>
      <c r="M404" s="6"/>
      <c r="N404" s="6"/>
      <c r="O404" s="11"/>
      <c r="P404" s="11"/>
      <c r="Q404" s="11"/>
      <c r="R404" s="11"/>
      <c r="S404" s="11"/>
      <c r="T404" s="12">
        <f>Table2[[#This Row],[Turks]]*Table2[[#This Row],[District Pop.]]/100</f>
        <v>9015.2000000000007</v>
      </c>
      <c r="U404" s="12">
        <f>Table2[[#This Row],[Kurds]]*Table2[[#This Row],[District Pop.]]/100</f>
        <v>2253.8000000000002</v>
      </c>
      <c r="V404" s="12">
        <f>Table2[[#This Row],[Zazas]]*Table2[[#This Row],[District Pop.]]</f>
        <v>0</v>
      </c>
      <c r="W404" s="6"/>
      <c r="X404" s="6"/>
      <c r="Y404" s="12">
        <f>Table2[[#This Row],[Others name]]</f>
        <v>0</v>
      </c>
      <c r="Z404" s="12">
        <f>Table2[[#This Row],[Others]]*Table2[[#This Row],[District Pop.]]</f>
        <v>0</v>
      </c>
    </row>
    <row r="405" spans="1:26" x14ac:dyDescent="0.3">
      <c r="A405" s="6">
        <v>350</v>
      </c>
      <c r="B405" s="6" t="s">
        <v>356</v>
      </c>
      <c r="C405" s="6" t="s">
        <v>2443</v>
      </c>
      <c r="D405" s="10">
        <v>36519</v>
      </c>
      <c r="E405" s="6" t="s">
        <v>351</v>
      </c>
      <c r="F405" s="6" t="s">
        <v>356</v>
      </c>
      <c r="G405" s="6"/>
      <c r="H405" s="10">
        <f>SUM(I405:R405)</f>
        <v>100</v>
      </c>
      <c r="I405" s="6">
        <f>100-SUM(Table2[[#This Row],[Kurds]:[Others3]])</f>
        <v>80</v>
      </c>
      <c r="J405" s="6">
        <v>20</v>
      </c>
      <c r="K405" s="6"/>
      <c r="L405" s="6"/>
      <c r="M405" s="6"/>
      <c r="N405" s="6"/>
      <c r="O405" s="11"/>
      <c r="P405" s="11"/>
      <c r="Q405" s="11"/>
      <c r="R405" s="11"/>
      <c r="S405" s="11"/>
      <c r="T405" s="12">
        <f>Table2[[#This Row],[Turks]]*Table2[[#This Row],[District Pop.]]/100</f>
        <v>29215.200000000001</v>
      </c>
      <c r="U405" s="12">
        <f>Table2[[#This Row],[Kurds]]*Table2[[#This Row],[District Pop.]]/100</f>
        <v>7303.8</v>
      </c>
      <c r="V405" s="12">
        <f>Table2[[#This Row],[Zazas]]*Table2[[#This Row],[District Pop.]]</f>
        <v>0</v>
      </c>
      <c r="W405" s="6"/>
      <c r="X405" s="6"/>
      <c r="Y405" s="12">
        <f>Table2[[#This Row],[Others name]]</f>
        <v>0</v>
      </c>
      <c r="Z405" s="12">
        <f>Table2[[#This Row],[Others]]*Table2[[#This Row],[District Pop.]]</f>
        <v>0</v>
      </c>
    </row>
    <row r="406" spans="1:26" x14ac:dyDescent="0.3">
      <c r="A406" s="6">
        <v>354</v>
      </c>
      <c r="B406" s="6" t="s">
        <v>360</v>
      </c>
      <c r="C406" s="6" t="s">
        <v>2719</v>
      </c>
      <c r="D406" s="10">
        <v>14204</v>
      </c>
      <c r="E406" s="6" t="s">
        <v>351</v>
      </c>
      <c r="F406" s="6" t="s">
        <v>360</v>
      </c>
      <c r="G406" s="6"/>
      <c r="H406" s="10">
        <f>SUM(I406:R406)</f>
        <v>100</v>
      </c>
      <c r="I406" s="6">
        <f>100-SUM(Table2[[#This Row],[Kurds]:[Others3]])</f>
        <v>80</v>
      </c>
      <c r="J406" s="6">
        <v>20</v>
      </c>
      <c r="K406" s="6"/>
      <c r="L406" s="6"/>
      <c r="M406" s="6"/>
      <c r="N406" s="6"/>
      <c r="O406" s="11"/>
      <c r="P406" s="11"/>
      <c r="Q406" s="11"/>
      <c r="R406" s="11"/>
      <c r="S406" s="11"/>
      <c r="T406" s="12">
        <f>Table2[[#This Row],[Turks]]*Table2[[#This Row],[District Pop.]]/100</f>
        <v>11363.2</v>
      </c>
      <c r="U406" s="12">
        <f>Table2[[#This Row],[Kurds]]*Table2[[#This Row],[District Pop.]]/100</f>
        <v>2840.8</v>
      </c>
      <c r="V406" s="12">
        <f>Table2[[#This Row],[Zazas]]*Table2[[#This Row],[District Pop.]]</f>
        <v>0</v>
      </c>
      <c r="W406" s="6"/>
      <c r="X406" s="6"/>
      <c r="Y406" s="12">
        <f>Table2[[#This Row],[Others name]]</f>
        <v>0</v>
      </c>
      <c r="Z406" s="12">
        <f>Table2[[#This Row],[Others]]*Table2[[#This Row],[District Pop.]]</f>
        <v>0</v>
      </c>
    </row>
    <row r="407" spans="1:26" x14ac:dyDescent="0.3">
      <c r="A407" s="6">
        <v>380</v>
      </c>
      <c r="B407" s="6" t="s">
        <v>388</v>
      </c>
      <c r="C407" s="6" t="s">
        <v>1479</v>
      </c>
      <c r="D407" s="10">
        <v>32933</v>
      </c>
      <c r="E407" s="6" t="s">
        <v>387</v>
      </c>
      <c r="F407" s="6" t="s">
        <v>388</v>
      </c>
      <c r="G407" s="6"/>
      <c r="H407" s="10">
        <f>SUM(I407:R407)</f>
        <v>100</v>
      </c>
      <c r="I407" s="6">
        <f>100-SUM(Table2[[#This Row],[Kurds]:[Others3]])</f>
        <v>80</v>
      </c>
      <c r="J407" s="6">
        <v>20</v>
      </c>
      <c r="K407" s="6"/>
      <c r="L407" s="6"/>
      <c r="M407" s="6"/>
      <c r="N407" s="6"/>
      <c r="O407" s="11"/>
      <c r="P407" s="11"/>
      <c r="Q407" s="11"/>
      <c r="R407" s="11"/>
      <c r="S407" s="11"/>
      <c r="T407" s="12">
        <f>Table2[[#This Row],[Turks]]*Table2[[#This Row],[District Pop.]]/100</f>
        <v>26346.400000000001</v>
      </c>
      <c r="U407" s="12">
        <f>Table2[[#This Row],[Kurds]]*Table2[[#This Row],[District Pop.]]/100</f>
        <v>6586.6</v>
      </c>
      <c r="V407" s="12">
        <f>Table2[[#This Row],[Zazas]]*Table2[[#This Row],[District Pop.]]</f>
        <v>0</v>
      </c>
      <c r="W407" s="6"/>
      <c r="X407" s="6"/>
      <c r="Y407" s="12">
        <f>Table2[[#This Row],[Others name]]</f>
        <v>0</v>
      </c>
      <c r="Z407" s="12">
        <f>Table2[[#This Row],[Others]]*Table2[[#This Row],[District Pop.]]</f>
        <v>0</v>
      </c>
    </row>
    <row r="408" spans="1:26" x14ac:dyDescent="0.3">
      <c r="A408" s="6">
        <v>434</v>
      </c>
      <c r="B408" s="6" t="s">
        <v>443</v>
      </c>
      <c r="C408" s="6" t="s">
        <v>3383</v>
      </c>
      <c r="D408" s="10">
        <v>22699</v>
      </c>
      <c r="E408" s="6" t="s">
        <v>440</v>
      </c>
      <c r="F408" s="6" t="s">
        <v>443</v>
      </c>
      <c r="G408" s="6"/>
      <c r="H408" s="10">
        <f>SUM(I408:R408)</f>
        <v>100</v>
      </c>
      <c r="I408" s="6">
        <f>100-SUM(Table2[[#This Row],[Kurds]:[Others3]])</f>
        <v>80</v>
      </c>
      <c r="J408" s="6">
        <v>20</v>
      </c>
      <c r="K408" s="6"/>
      <c r="L408" s="6"/>
      <c r="M408" s="6"/>
      <c r="N408" s="6"/>
      <c r="O408" s="11"/>
      <c r="P408" s="11"/>
      <c r="Q408" s="11"/>
      <c r="R408" s="11"/>
      <c r="S408" s="11"/>
      <c r="T408" s="12">
        <f>Table2[[#This Row],[Turks]]*Table2[[#This Row],[District Pop.]]/100</f>
        <v>18159.2</v>
      </c>
      <c r="U408" s="12">
        <f>Table2[[#This Row],[Kurds]]*Table2[[#This Row],[District Pop.]]/100</f>
        <v>4539.8</v>
      </c>
      <c r="V408" s="12">
        <f>Table2[[#This Row],[Zazas]]*Table2[[#This Row],[District Pop.]]</f>
        <v>0</v>
      </c>
      <c r="W408" s="6"/>
      <c r="X408" s="6"/>
      <c r="Y408" s="12">
        <f>Table2[[#This Row],[Others name]]</f>
        <v>0</v>
      </c>
      <c r="Z408" s="12">
        <f>Table2[[#This Row],[Others]]*Table2[[#This Row],[District Pop.]]</f>
        <v>0</v>
      </c>
    </row>
    <row r="409" spans="1:26" x14ac:dyDescent="0.3">
      <c r="A409" s="6">
        <v>522</v>
      </c>
      <c r="B409" s="6" t="s">
        <v>531</v>
      </c>
      <c r="C409" s="6" t="s">
        <v>2051</v>
      </c>
      <c r="D409" s="10">
        <v>141307</v>
      </c>
      <c r="E409" s="6" t="s">
        <v>525</v>
      </c>
      <c r="F409" s="6" t="s">
        <v>531</v>
      </c>
      <c r="G409" s="6"/>
      <c r="H409" s="10">
        <f>SUM(I409:R409)</f>
        <v>100</v>
      </c>
      <c r="I409" s="6">
        <f>100-SUM(Table2[[#This Row],[Kurds]:[Others3]])</f>
        <v>80</v>
      </c>
      <c r="J409" s="6">
        <v>20</v>
      </c>
      <c r="K409" s="6"/>
      <c r="L409" s="6"/>
      <c r="M409" s="6"/>
      <c r="N409" s="6"/>
      <c r="O409" s="11"/>
      <c r="P409" s="11"/>
      <c r="Q409" s="11"/>
      <c r="R409" s="11"/>
      <c r="S409" s="11"/>
      <c r="T409" s="12">
        <f>Table2[[#This Row],[Turks]]*Table2[[#This Row],[District Pop.]]/100</f>
        <v>113045.6</v>
      </c>
      <c r="U409" s="12">
        <f>Table2[[#This Row],[Kurds]]*Table2[[#This Row],[District Pop.]]/100</f>
        <v>28261.4</v>
      </c>
      <c r="V409" s="12">
        <f>Table2[[#This Row],[Zazas]]*Table2[[#This Row],[District Pop.]]</f>
        <v>0</v>
      </c>
      <c r="W409" s="14">
        <f>Table2[[#This Row],[Arabs]]*Table2[[#This Row],[District Pop.]]/100</f>
        <v>0</v>
      </c>
      <c r="X409" s="6"/>
      <c r="Y409" s="12">
        <f>Table2[[#This Row],[Others name]]</f>
        <v>0</v>
      </c>
      <c r="Z409" s="12">
        <f>Table2[[#This Row],[Others]]*Table2[[#This Row],[District Pop.]]</f>
        <v>0</v>
      </c>
    </row>
    <row r="410" spans="1:26" x14ac:dyDescent="0.3">
      <c r="A410" s="6">
        <v>670</v>
      </c>
      <c r="B410" s="6" t="s">
        <v>680</v>
      </c>
      <c r="C410" s="6" t="s">
        <v>1501</v>
      </c>
      <c r="D410" s="10">
        <v>6869</v>
      </c>
      <c r="E410" s="6" t="s">
        <v>677</v>
      </c>
      <c r="F410" s="6" t="s">
        <v>680</v>
      </c>
      <c r="G410" s="6"/>
      <c r="H410" s="10">
        <f>SUM(I410:R410)</f>
        <v>100</v>
      </c>
      <c r="I410" s="6">
        <f>100-SUM(Table2[[#This Row],[Kurds]:[Others3]])</f>
        <v>80</v>
      </c>
      <c r="J410" s="6">
        <v>20</v>
      </c>
      <c r="K410" s="6"/>
      <c r="L410" s="6"/>
      <c r="M410" s="6"/>
      <c r="N410" s="6"/>
      <c r="O410" s="11"/>
      <c r="P410" s="11"/>
      <c r="Q410" s="11"/>
      <c r="R410" s="11"/>
      <c r="S410" s="11"/>
      <c r="T410" s="12">
        <f>Table2[[#This Row],[Turks]]*Table2[[#This Row],[District Pop.]]/100</f>
        <v>5495.2</v>
      </c>
      <c r="U410" s="12">
        <f>Table2[[#This Row],[Kurds]]*Table2[[#This Row],[District Pop.]]/100</f>
        <v>1373.8</v>
      </c>
      <c r="V410" s="12">
        <f>Table2[[#This Row],[Zazas]]*Table2[[#This Row],[District Pop.]]</f>
        <v>0</v>
      </c>
      <c r="W410" s="6"/>
      <c r="X410" s="6"/>
      <c r="Y410" s="12">
        <f>Table2[[#This Row],[Others name]]</f>
        <v>0</v>
      </c>
      <c r="Z410" s="12">
        <f>Table2[[#This Row],[Others]]*Table2[[#This Row],[District Pop.]]</f>
        <v>0</v>
      </c>
    </row>
    <row r="411" spans="1:26" x14ac:dyDescent="0.3">
      <c r="A411" s="6">
        <v>671</v>
      </c>
      <c r="B411" s="6" t="s">
        <v>681</v>
      </c>
      <c r="C411" s="6" t="s">
        <v>1709</v>
      </c>
      <c r="D411" s="10">
        <v>307478</v>
      </c>
      <c r="E411" s="6" t="s">
        <v>677</v>
      </c>
      <c r="F411" s="6" t="s">
        <v>681</v>
      </c>
      <c r="G411" s="6"/>
      <c r="H411" s="10">
        <f>SUM(I411:R411)</f>
        <v>100</v>
      </c>
      <c r="I411" s="6">
        <f>100-SUM(Table2[[#This Row],[Kurds]:[Others3]])</f>
        <v>80</v>
      </c>
      <c r="J411" s="6">
        <v>20</v>
      </c>
      <c r="K411" s="6"/>
      <c r="L411" s="6"/>
      <c r="M411" s="6"/>
      <c r="N411" s="6"/>
      <c r="O411" s="11"/>
      <c r="P411" s="11"/>
      <c r="Q411" s="11"/>
      <c r="R411" s="11"/>
      <c r="S411" s="11"/>
      <c r="T411" s="12">
        <f>Table2[[#This Row],[Turks]]*Table2[[#This Row],[District Pop.]]/100</f>
        <v>245982.4</v>
      </c>
      <c r="U411" s="12">
        <f>Table2[[#This Row],[Kurds]]*Table2[[#This Row],[District Pop.]]/100</f>
        <v>61495.6</v>
      </c>
      <c r="V411" s="12">
        <f>Table2[[#This Row],[Zazas]]*Table2[[#This Row],[District Pop.]]</f>
        <v>0</v>
      </c>
      <c r="W411" s="6"/>
      <c r="X411" s="6"/>
      <c r="Y411" s="12">
        <f>Table2[[#This Row],[Others name]]</f>
        <v>0</v>
      </c>
      <c r="Z411" s="12">
        <f>Table2[[#This Row],[Others]]*Table2[[#This Row],[District Pop.]]</f>
        <v>0</v>
      </c>
    </row>
    <row r="412" spans="1:26" x14ac:dyDescent="0.3">
      <c r="A412" s="6">
        <v>674</v>
      </c>
      <c r="B412" s="6" t="s">
        <v>684</v>
      </c>
      <c r="C412" s="6" t="s">
        <v>1975</v>
      </c>
      <c r="D412" s="10">
        <v>3705</v>
      </c>
      <c r="E412" s="6" t="s">
        <v>677</v>
      </c>
      <c r="F412" s="6" t="s">
        <v>684</v>
      </c>
      <c r="G412" s="6"/>
      <c r="H412" s="10">
        <f>SUM(I412:R412)</f>
        <v>100</v>
      </c>
      <c r="I412" s="6">
        <f>100-SUM(Table2[[#This Row],[Kurds]:[Others3]])</f>
        <v>80</v>
      </c>
      <c r="J412" s="6">
        <v>20</v>
      </c>
      <c r="K412" s="6"/>
      <c r="L412" s="6"/>
      <c r="M412" s="6"/>
      <c r="N412" s="6"/>
      <c r="O412" s="11"/>
      <c r="P412" s="11"/>
      <c r="Q412" s="11"/>
      <c r="R412" s="11"/>
      <c r="S412" s="11"/>
      <c r="T412" s="12">
        <f>Table2[[#This Row],[Turks]]*Table2[[#This Row],[District Pop.]]/100</f>
        <v>2964</v>
      </c>
      <c r="U412" s="12">
        <f>Table2[[#This Row],[Kurds]]*Table2[[#This Row],[District Pop.]]/100</f>
        <v>741</v>
      </c>
      <c r="V412" s="12">
        <f>Table2[[#This Row],[Zazas]]*Table2[[#This Row],[District Pop.]]</f>
        <v>0</v>
      </c>
      <c r="W412" s="6"/>
      <c r="X412" s="6"/>
      <c r="Y412" s="12">
        <f>Table2[[#This Row],[Others name]]</f>
        <v>0</v>
      </c>
      <c r="Z412" s="12">
        <f>Table2[[#This Row],[Others]]*Table2[[#This Row],[District Pop.]]</f>
        <v>0</v>
      </c>
    </row>
    <row r="413" spans="1:26" x14ac:dyDescent="0.3">
      <c r="A413" s="6">
        <v>679</v>
      </c>
      <c r="B413" s="6" t="s">
        <v>3732</v>
      </c>
      <c r="C413" s="6" t="s">
        <v>3475</v>
      </c>
      <c r="D413" s="10">
        <v>11984</v>
      </c>
      <c r="E413" s="6" t="s">
        <v>677</v>
      </c>
      <c r="F413" s="6" t="s">
        <v>688</v>
      </c>
      <c r="G413" s="6"/>
      <c r="H413" s="10">
        <f>SUM(I413:R413)</f>
        <v>100</v>
      </c>
      <c r="I413" s="6">
        <f>100-SUM(Table2[[#This Row],[Kurds]:[Others3]])</f>
        <v>80</v>
      </c>
      <c r="J413" s="6">
        <v>20</v>
      </c>
      <c r="K413" s="6"/>
      <c r="L413" s="6"/>
      <c r="M413" s="6"/>
      <c r="N413" s="6"/>
      <c r="O413" s="11"/>
      <c r="P413" s="11"/>
      <c r="Q413" s="11"/>
      <c r="R413" s="11"/>
      <c r="S413" s="11"/>
      <c r="T413" s="12">
        <f>Table2[[#This Row],[Turks]]*Table2[[#This Row],[District Pop.]]/100</f>
        <v>9587.2000000000007</v>
      </c>
      <c r="U413" s="12">
        <f>Table2[[#This Row],[Kurds]]*Table2[[#This Row],[District Pop.]]/100</f>
        <v>2396.8000000000002</v>
      </c>
      <c r="V413" s="12">
        <f>Table2[[#This Row],[Zazas]]*Table2[[#This Row],[District Pop.]]</f>
        <v>0</v>
      </c>
      <c r="W413" s="6"/>
      <c r="X413" s="6"/>
      <c r="Y413" s="12">
        <f>Table2[[#This Row],[Others name]]</f>
        <v>0</v>
      </c>
      <c r="Z413" s="12">
        <f>Table2[[#This Row],[Others]]*Table2[[#This Row],[District Pop.]]</f>
        <v>0</v>
      </c>
    </row>
    <row r="414" spans="1:26" x14ac:dyDescent="0.3">
      <c r="A414" s="6">
        <v>680</v>
      </c>
      <c r="B414" s="6" t="s">
        <v>689</v>
      </c>
      <c r="C414" s="6" t="s">
        <v>3487</v>
      </c>
      <c r="D414" s="10">
        <v>341654</v>
      </c>
      <c r="E414" s="6" t="s">
        <v>677</v>
      </c>
      <c r="F414" s="6" t="s">
        <v>689</v>
      </c>
      <c r="G414" s="6"/>
      <c r="H414" s="10">
        <f>SUM(I414:R414)</f>
        <v>100</v>
      </c>
      <c r="I414" s="6">
        <f>100-SUM(Table2[[#This Row],[Kurds]:[Others3]])</f>
        <v>80</v>
      </c>
      <c r="J414" s="6">
        <v>20</v>
      </c>
      <c r="K414" s="6"/>
      <c r="L414" s="6"/>
      <c r="M414" s="6"/>
      <c r="N414" s="6"/>
      <c r="O414" s="11"/>
      <c r="P414" s="11"/>
      <c r="Q414" s="11"/>
      <c r="R414" s="11"/>
      <c r="S414" s="11"/>
      <c r="T414" s="12">
        <f>Table2[[#This Row],[Turks]]*Table2[[#This Row],[District Pop.]]/100</f>
        <v>273323.2</v>
      </c>
      <c r="U414" s="12">
        <f>Table2[[#This Row],[Kurds]]*Table2[[#This Row],[District Pop.]]/100</f>
        <v>68330.8</v>
      </c>
      <c r="V414" s="12">
        <f>Table2[[#This Row],[Zazas]]*Table2[[#This Row],[District Pop.]]</f>
        <v>0</v>
      </c>
      <c r="W414" s="6"/>
      <c r="X414" s="6"/>
      <c r="Y414" s="12">
        <f>Table2[[#This Row],[Others name]]</f>
        <v>0</v>
      </c>
      <c r="Z414" s="12">
        <f>Table2[[#This Row],[Others]]*Table2[[#This Row],[District Pop.]]</f>
        <v>0</v>
      </c>
    </row>
    <row r="415" spans="1:26" x14ac:dyDescent="0.3">
      <c r="A415" s="6">
        <v>112</v>
      </c>
      <c r="B415" s="6" t="s">
        <v>118</v>
      </c>
      <c r="C415" s="6" t="s">
        <v>2261</v>
      </c>
      <c r="D415" s="10">
        <v>22900</v>
      </c>
      <c r="E415" s="6" t="s">
        <v>115</v>
      </c>
      <c r="F415" s="6" t="s">
        <v>118</v>
      </c>
      <c r="G415" s="6"/>
      <c r="H415" s="10">
        <f>SUM(I415:R415)</f>
        <v>100</v>
      </c>
      <c r="I415" s="6">
        <f>100-SUM(Table2[[#This Row],[Kurds]:[Others3]])</f>
        <v>90</v>
      </c>
      <c r="J415" s="6">
        <v>10</v>
      </c>
      <c r="K415" s="6"/>
      <c r="L415" s="6"/>
      <c r="M415" s="6"/>
      <c r="N415" s="6"/>
      <c r="O415" s="11"/>
      <c r="P415" s="11"/>
      <c r="Q415" s="11"/>
      <c r="R415" s="11"/>
      <c r="S415" s="11"/>
      <c r="T415" s="12">
        <f>Table2[[#This Row],[Turks]]*Table2[[#This Row],[District Pop.]]/100</f>
        <v>20610</v>
      </c>
      <c r="U415" s="12">
        <f>Table2[[#This Row],[Kurds]]*Table2[[#This Row],[District Pop.]]/100</f>
        <v>2290</v>
      </c>
      <c r="V415" s="12">
        <f>Table2[[#This Row],[Zazas]]*Table2[[#This Row],[District Pop.]]</f>
        <v>0</v>
      </c>
      <c r="W415" s="14">
        <f>Table2[[#This Row],[Arabs]]*Table2[[#This Row],[District Pop.]]</f>
        <v>0</v>
      </c>
      <c r="X415" s="14" t="e">
        <f>#REF!*Table2[[#This Row],[District Pop.]]</f>
        <v>#REF!</v>
      </c>
      <c r="Y415" s="12">
        <f>Table2[[#This Row],[Others name]]</f>
        <v>0</v>
      </c>
      <c r="Z415" s="12">
        <f>Table2[[#This Row],[Others]]*Table2[[#This Row],[District Pop.]]</f>
        <v>0</v>
      </c>
    </row>
    <row r="416" spans="1:26" x14ac:dyDescent="0.3">
      <c r="A416" s="6">
        <v>252</v>
      </c>
      <c r="B416" s="6" t="s">
        <v>3635</v>
      </c>
      <c r="C416" s="6" t="s">
        <v>2663</v>
      </c>
      <c r="D416" s="10">
        <v>6986</v>
      </c>
      <c r="E416" s="6" t="s">
        <v>253</v>
      </c>
      <c r="F416" s="6" t="s">
        <v>259</v>
      </c>
      <c r="G416" s="6"/>
      <c r="H416" s="10">
        <f>SUM(I416:R416)</f>
        <v>100</v>
      </c>
      <c r="I416" s="6">
        <f>100-SUM(Table2[[#This Row],[Kurds]:[Others3]])</f>
        <v>90</v>
      </c>
      <c r="J416" s="6">
        <v>10</v>
      </c>
      <c r="K416" s="6"/>
      <c r="L416" s="6"/>
      <c r="M416" s="6"/>
      <c r="N416" s="6"/>
      <c r="O416" s="11"/>
      <c r="P416" s="11"/>
      <c r="Q416" s="11"/>
      <c r="R416" s="11"/>
      <c r="S416" s="11"/>
      <c r="T416" s="12">
        <f>Table2[[#This Row],[Turks]]*Table2[[#This Row],[District Pop.]]/100</f>
        <v>6287.4</v>
      </c>
      <c r="U416" s="12">
        <f>Table2[[#This Row],[Kurds]]*Table2[[#This Row],[District Pop.]]/100</f>
        <v>698.6</v>
      </c>
      <c r="V416" s="12">
        <f>Table2[[#This Row],[Zazas]]*Table2[[#This Row],[District Pop.]]</f>
        <v>0</v>
      </c>
      <c r="W416" s="6"/>
      <c r="X416" s="6"/>
      <c r="Y416" s="12">
        <f>Table2[[#This Row],[Others name]]</f>
        <v>0</v>
      </c>
      <c r="Z416" s="12">
        <f>Table2[[#This Row],[Others]]*Table2[[#This Row],[District Pop.]]</f>
        <v>0</v>
      </c>
    </row>
    <row r="417" spans="1:26" x14ac:dyDescent="0.3">
      <c r="A417" s="6">
        <v>355</v>
      </c>
      <c r="B417" s="6" t="s">
        <v>361</v>
      </c>
      <c r="C417" s="6" t="s">
        <v>2908</v>
      </c>
      <c r="D417" s="10">
        <v>12292</v>
      </c>
      <c r="E417" s="6" t="s">
        <v>351</v>
      </c>
      <c r="F417" s="6" t="s">
        <v>361</v>
      </c>
      <c r="G417" s="6"/>
      <c r="H417" s="10">
        <f>SUM(I417:R417)</f>
        <v>100</v>
      </c>
      <c r="I417" s="6">
        <f>100-SUM(Table2[[#This Row],[Kurds]:[Others3]])</f>
        <v>90</v>
      </c>
      <c r="J417" s="6">
        <v>10</v>
      </c>
      <c r="K417" s="6"/>
      <c r="L417" s="6"/>
      <c r="M417" s="6"/>
      <c r="N417" s="6"/>
      <c r="O417" s="11"/>
      <c r="P417" s="11"/>
      <c r="Q417" s="11"/>
      <c r="R417" s="11"/>
      <c r="S417" s="11"/>
      <c r="T417" s="12">
        <f>Table2[[#This Row],[Turks]]*Table2[[#This Row],[District Pop.]]/100</f>
        <v>11062.8</v>
      </c>
      <c r="U417" s="12">
        <f>Table2[[#This Row],[Kurds]]*Table2[[#This Row],[District Pop.]]/100</f>
        <v>1229.2</v>
      </c>
      <c r="V417" s="12">
        <f>Table2[[#This Row],[Zazas]]*Table2[[#This Row],[District Pop.]]</f>
        <v>0</v>
      </c>
      <c r="W417" s="6"/>
      <c r="X417" s="6"/>
      <c r="Y417" s="12">
        <f>Table2[[#This Row],[Others name]]</f>
        <v>0</v>
      </c>
      <c r="Z417" s="12">
        <f>Table2[[#This Row],[Others]]*Table2[[#This Row],[District Pop.]]</f>
        <v>0</v>
      </c>
    </row>
    <row r="418" spans="1:26" x14ac:dyDescent="0.3">
      <c r="A418" s="6">
        <v>361</v>
      </c>
      <c r="B418" s="6" t="s">
        <v>367</v>
      </c>
      <c r="C418" s="6" t="s">
        <v>1093</v>
      </c>
      <c r="D418" s="10">
        <v>16035</v>
      </c>
      <c r="E418" s="6" t="s">
        <v>351</v>
      </c>
      <c r="F418" s="6" t="s">
        <v>367</v>
      </c>
      <c r="G418" s="6"/>
      <c r="H418" s="10">
        <f>SUM(I418:R418)</f>
        <v>100</v>
      </c>
      <c r="I418" s="6">
        <f>100-SUM(Table2[[#This Row],[Kurds]:[Others3]])</f>
        <v>90</v>
      </c>
      <c r="J418" s="6">
        <v>10</v>
      </c>
      <c r="K418" s="6"/>
      <c r="L418" s="6"/>
      <c r="M418" s="6"/>
      <c r="N418" s="6"/>
      <c r="O418" s="11"/>
      <c r="P418" s="11"/>
      <c r="Q418" s="11"/>
      <c r="R418" s="11"/>
      <c r="S418" s="11"/>
      <c r="T418" s="12">
        <f>Table2[[#This Row],[Turks]]*Table2[[#This Row],[District Pop.]]/100</f>
        <v>14431.5</v>
      </c>
      <c r="U418" s="12">
        <f>Table2[[#This Row],[Kurds]]*Table2[[#This Row],[District Pop.]]/100</f>
        <v>1603.5</v>
      </c>
      <c r="V418" s="12">
        <f>Table2[[#This Row],[Zazas]]*Table2[[#This Row],[District Pop.]]</f>
        <v>0</v>
      </c>
      <c r="W418" s="6"/>
      <c r="X418" s="6"/>
      <c r="Y418" s="12">
        <f>Table2[[#This Row],[Others name]]</f>
        <v>0</v>
      </c>
      <c r="Z418" s="12">
        <f>Table2[[#This Row],[Others]]*Table2[[#This Row],[District Pop.]]</f>
        <v>0</v>
      </c>
    </row>
    <row r="419" spans="1:26" x14ac:dyDescent="0.3">
      <c r="A419" s="6">
        <v>386</v>
      </c>
      <c r="B419" s="6" t="s">
        <v>394</v>
      </c>
      <c r="C419" s="6" t="s">
        <v>1030</v>
      </c>
      <c r="D419" s="10">
        <v>941055</v>
      </c>
      <c r="E419" s="6" t="s">
        <v>387</v>
      </c>
      <c r="F419" s="6" t="s">
        <v>394</v>
      </c>
      <c r="G419" s="6"/>
      <c r="H419" s="10">
        <f>SUM(I419:R419)</f>
        <v>100</v>
      </c>
      <c r="I419" s="6">
        <f>100-SUM(Table2[[#This Row],[Kurds]:[Others3]])</f>
        <v>90</v>
      </c>
      <c r="J419" s="6">
        <v>10</v>
      </c>
      <c r="K419" s="6"/>
      <c r="L419" s="6"/>
      <c r="M419" s="6"/>
      <c r="N419" s="6"/>
      <c r="O419" s="11"/>
      <c r="P419" s="11"/>
      <c r="Q419" s="11"/>
      <c r="R419" s="11"/>
      <c r="S419" s="11"/>
      <c r="T419" s="12">
        <f>Table2[[#This Row],[Turks]]*Table2[[#This Row],[District Pop.]]/100</f>
        <v>846949.5</v>
      </c>
      <c r="U419" s="12">
        <f>Table2[[#This Row],[Kurds]]*Table2[[#This Row],[District Pop.]]/100</f>
        <v>94105.5</v>
      </c>
      <c r="V419" s="12">
        <f>Table2[[#This Row],[Zazas]]*Table2[[#This Row],[District Pop.]]</f>
        <v>0</v>
      </c>
      <c r="W419" s="6"/>
      <c r="X419" s="6"/>
      <c r="Y419" s="12">
        <f>Table2[[#This Row],[Others name]]</f>
        <v>0</v>
      </c>
      <c r="Z419" s="12">
        <f>Table2[[#This Row],[Others]]*Table2[[#This Row],[District Pop.]]</f>
        <v>0</v>
      </c>
    </row>
    <row r="420" spans="1:26" x14ac:dyDescent="0.3">
      <c r="A420" s="6">
        <v>387</v>
      </c>
      <c r="B420" s="6" t="s">
        <v>395</v>
      </c>
      <c r="C420" s="6" t="s">
        <v>1074</v>
      </c>
      <c r="D420" s="10">
        <v>857167</v>
      </c>
      <c r="E420" s="6" t="s">
        <v>387</v>
      </c>
      <c r="F420" s="6" t="s">
        <v>395</v>
      </c>
      <c r="G420" s="6"/>
      <c r="H420" s="10">
        <f>SUM(I420:R420)</f>
        <v>100</v>
      </c>
      <c r="I420" s="6">
        <f>100-SUM(Table2[[#This Row],[Kurds]:[Others3]])</f>
        <v>90</v>
      </c>
      <c r="J420" s="6">
        <v>10</v>
      </c>
      <c r="K420" s="6"/>
      <c r="L420" s="6"/>
      <c r="M420" s="6"/>
      <c r="N420" s="6"/>
      <c r="O420" s="11"/>
      <c r="P420" s="11"/>
      <c r="Q420" s="11"/>
      <c r="R420" s="11"/>
      <c r="S420" s="11"/>
      <c r="T420" s="12">
        <f>Table2[[#This Row],[Turks]]*Table2[[#This Row],[District Pop.]]/100</f>
        <v>771450.3</v>
      </c>
      <c r="U420" s="12">
        <f>Table2[[#This Row],[Kurds]]*Table2[[#This Row],[District Pop.]]/100</f>
        <v>85716.7</v>
      </c>
      <c r="V420" s="12">
        <f>Table2[[#This Row],[Zazas]]*Table2[[#This Row],[District Pop.]]</f>
        <v>0</v>
      </c>
      <c r="W420" s="6"/>
      <c r="X420" s="6"/>
      <c r="Y420" s="12">
        <f>Table2[[#This Row],[Others name]]</f>
        <v>0</v>
      </c>
      <c r="Z420" s="12">
        <f>Table2[[#This Row],[Others]]*Table2[[#This Row],[District Pop.]]</f>
        <v>0</v>
      </c>
    </row>
    <row r="421" spans="1:26" x14ac:dyDescent="0.3">
      <c r="A421" s="6">
        <v>423</v>
      </c>
      <c r="B421" s="6" t="s">
        <v>432</v>
      </c>
      <c r="C421" s="6" t="s">
        <v>2411</v>
      </c>
      <c r="D421" s="10">
        <v>56675</v>
      </c>
      <c r="E421" s="6" t="s">
        <v>424</v>
      </c>
      <c r="F421" s="6" t="s">
        <v>432</v>
      </c>
      <c r="G421" s="6"/>
      <c r="H421" s="10">
        <f>SUM(I421:R421)</f>
        <v>100</v>
      </c>
      <c r="I421" s="6">
        <f>100-SUM(Table2[[#This Row],[Kurds]:[Others3]])</f>
        <v>90</v>
      </c>
      <c r="J421" s="6">
        <v>10</v>
      </c>
      <c r="K421" s="6"/>
      <c r="L421" s="6"/>
      <c r="M421" s="6"/>
      <c r="N421" s="6"/>
      <c r="O421" s="11"/>
      <c r="P421" s="11"/>
      <c r="Q421" s="11"/>
      <c r="R421" s="11"/>
      <c r="S421" s="11"/>
      <c r="T421" s="12">
        <f>Table2[[#This Row],[Turks]]*Table2[[#This Row],[District Pop.]]/100</f>
        <v>51007.5</v>
      </c>
      <c r="U421" s="12">
        <f>Table2[[#This Row],[Kurds]]*Table2[[#This Row],[District Pop.]]/100</f>
        <v>5667.5</v>
      </c>
      <c r="V421" s="12">
        <f>Table2[[#This Row],[Zazas]]*Table2[[#This Row],[District Pop.]]</f>
        <v>0</v>
      </c>
      <c r="W421" s="6"/>
      <c r="X421" s="6"/>
      <c r="Y421" s="12">
        <f>Table2[[#This Row],[Others name]]</f>
        <v>0</v>
      </c>
      <c r="Z421" s="12">
        <f>Table2[[#This Row],[Others]]*Table2[[#This Row],[District Pop.]]</f>
        <v>0</v>
      </c>
    </row>
    <row r="422" spans="1:26" x14ac:dyDescent="0.3">
      <c r="A422" s="6">
        <v>517</v>
      </c>
      <c r="B422" s="6" t="s">
        <v>526</v>
      </c>
      <c r="C422" s="6" t="s">
        <v>1291</v>
      </c>
      <c r="D422" s="10">
        <v>80044</v>
      </c>
      <c r="E422" s="6" t="s">
        <v>525</v>
      </c>
      <c r="F422" s="6" t="s">
        <v>526</v>
      </c>
      <c r="G422" s="6"/>
      <c r="H422" s="10">
        <f>SUM(I422:R422)</f>
        <v>100</v>
      </c>
      <c r="I422" s="6">
        <f>100-SUM(Table2[[#This Row],[Kurds]:[Others3]])</f>
        <v>90</v>
      </c>
      <c r="J422" s="6">
        <v>10</v>
      </c>
      <c r="K422" s="6"/>
      <c r="L422" s="6"/>
      <c r="M422" s="6"/>
      <c r="N422" s="6"/>
      <c r="O422" s="11"/>
      <c r="P422" s="11"/>
      <c r="Q422" s="11"/>
      <c r="R422" s="11"/>
      <c r="S422" s="11"/>
      <c r="T422" s="12">
        <f>Table2[[#This Row],[Turks]]*Table2[[#This Row],[District Pop.]]/100</f>
        <v>72039.600000000006</v>
      </c>
      <c r="U422" s="12">
        <f>Table2[[#This Row],[Kurds]]*Table2[[#This Row],[District Pop.]]/100</f>
        <v>8004.4</v>
      </c>
      <c r="V422" s="12">
        <f>Table2[[#This Row],[Zazas]]*Table2[[#This Row],[District Pop.]]</f>
        <v>0</v>
      </c>
      <c r="W422" s="14">
        <f>Table2[[#This Row],[Arabs]]*Table2[[#This Row],[District Pop.]]/100</f>
        <v>0</v>
      </c>
      <c r="X422" s="6"/>
      <c r="Y422" s="12">
        <f>Table2[[#This Row],[Others name]]</f>
        <v>0</v>
      </c>
      <c r="Z422" s="12">
        <f>Table2[[#This Row],[Others]]*Table2[[#This Row],[District Pop.]]</f>
        <v>0</v>
      </c>
    </row>
    <row r="423" spans="1:26" x14ac:dyDescent="0.3">
      <c r="A423" s="6">
        <v>520</v>
      </c>
      <c r="B423" s="6" t="s">
        <v>529</v>
      </c>
      <c r="C423" s="6" t="s">
        <v>1995</v>
      </c>
      <c r="D423" s="10">
        <v>226409</v>
      </c>
      <c r="E423" s="6" t="s">
        <v>525</v>
      </c>
      <c r="F423" s="6" t="s">
        <v>529</v>
      </c>
      <c r="G423" s="6"/>
      <c r="H423" s="10">
        <f>SUM(I423:R423)</f>
        <v>100</v>
      </c>
      <c r="I423" s="6">
        <f>100-SUM(Table2[[#This Row],[Kurds]:[Others3]])</f>
        <v>90</v>
      </c>
      <c r="J423" s="6">
        <v>10</v>
      </c>
      <c r="K423" s="6"/>
      <c r="L423" s="6"/>
      <c r="M423" s="6"/>
      <c r="N423" s="6"/>
      <c r="O423" s="11"/>
      <c r="P423" s="11"/>
      <c r="Q423" s="11"/>
      <c r="R423" s="11"/>
      <c r="S423" s="11"/>
      <c r="T423" s="12">
        <f>Table2[[#This Row],[Turks]]*Table2[[#This Row],[District Pop.]]/100</f>
        <v>203768.1</v>
      </c>
      <c r="U423" s="12">
        <f>Table2[[#This Row],[Kurds]]*Table2[[#This Row],[District Pop.]]/100</f>
        <v>22640.9</v>
      </c>
      <c r="V423" s="12">
        <f>Table2[[#This Row],[Zazas]]*Table2[[#This Row],[District Pop.]]</f>
        <v>0</v>
      </c>
      <c r="W423" s="14">
        <f>Table2[[#This Row],[Arabs]]*Table2[[#This Row],[District Pop.]]/100</f>
        <v>0</v>
      </c>
      <c r="X423" s="6"/>
      <c r="Y423" s="12">
        <f>Table2[[#This Row],[Others name]]</f>
        <v>0</v>
      </c>
      <c r="Z423" s="12">
        <f>Table2[[#This Row],[Others]]*Table2[[#This Row],[District Pop.]]</f>
        <v>0</v>
      </c>
    </row>
    <row r="424" spans="1:26" x14ac:dyDescent="0.3">
      <c r="A424" s="6">
        <v>521</v>
      </c>
      <c r="B424" s="6" t="s">
        <v>530</v>
      </c>
      <c r="C424" s="6" t="s">
        <v>2038</v>
      </c>
      <c r="D424" s="10">
        <v>10290</v>
      </c>
      <c r="E424" s="6" t="s">
        <v>525</v>
      </c>
      <c r="F424" s="6" t="s">
        <v>530</v>
      </c>
      <c r="G424" s="6"/>
      <c r="H424" s="10">
        <f>SUM(I424:R424)</f>
        <v>100</v>
      </c>
      <c r="I424" s="6">
        <f>100-SUM(Table2[[#This Row],[Kurds]:[Others3]])</f>
        <v>90</v>
      </c>
      <c r="J424" s="6">
        <v>10</v>
      </c>
      <c r="K424" s="6"/>
      <c r="L424" s="6"/>
      <c r="M424" s="6"/>
      <c r="N424" s="6"/>
      <c r="O424" s="11"/>
      <c r="P424" s="11"/>
      <c r="Q424" s="11"/>
      <c r="R424" s="11"/>
      <c r="S424" s="11"/>
      <c r="T424" s="12">
        <f>Table2[[#This Row],[Turks]]*Table2[[#This Row],[District Pop.]]/100</f>
        <v>9261</v>
      </c>
      <c r="U424" s="12">
        <f>Table2[[#This Row],[Kurds]]*Table2[[#This Row],[District Pop.]]/100</f>
        <v>1029</v>
      </c>
      <c r="V424" s="12">
        <f>Table2[[#This Row],[Zazas]]*Table2[[#This Row],[District Pop.]]</f>
        <v>0</v>
      </c>
      <c r="W424" s="14">
        <f>Table2[[#This Row],[Arabs]]*Table2[[#This Row],[District Pop.]]/100</f>
        <v>0</v>
      </c>
      <c r="X424" s="6"/>
      <c r="Y424" s="12">
        <f>Table2[[#This Row],[Others name]]</f>
        <v>0</v>
      </c>
      <c r="Z424" s="12">
        <f>Table2[[#This Row],[Others]]*Table2[[#This Row],[District Pop.]]</f>
        <v>0</v>
      </c>
    </row>
    <row r="425" spans="1:26" x14ac:dyDescent="0.3">
      <c r="A425" s="6">
        <v>527</v>
      </c>
      <c r="B425" s="6" t="s">
        <v>536</v>
      </c>
      <c r="C425" s="6" t="s">
        <v>3364</v>
      </c>
      <c r="D425" s="10">
        <v>78976</v>
      </c>
      <c r="E425" s="6" t="s">
        <v>525</v>
      </c>
      <c r="F425" s="6" t="s">
        <v>536</v>
      </c>
      <c r="G425" s="6"/>
      <c r="H425" s="10">
        <f>SUM(I425:R425)</f>
        <v>100</v>
      </c>
      <c r="I425" s="6">
        <f>100-SUM(Table2[[#This Row],[Kurds]:[Others3]])</f>
        <v>90</v>
      </c>
      <c r="J425" s="6">
        <v>10</v>
      </c>
      <c r="K425" s="6"/>
      <c r="L425" s="6"/>
      <c r="M425" s="6"/>
      <c r="N425" s="6"/>
      <c r="O425" s="11"/>
      <c r="P425" s="11"/>
      <c r="Q425" s="11"/>
      <c r="R425" s="11"/>
      <c r="S425" s="11"/>
      <c r="T425" s="12">
        <f>Table2[[#This Row],[Turks]]*Table2[[#This Row],[District Pop.]]/100</f>
        <v>71078.399999999994</v>
      </c>
      <c r="U425" s="12">
        <f>Table2[[#This Row],[Kurds]]*Table2[[#This Row],[District Pop.]]/100</f>
        <v>7897.6</v>
      </c>
      <c r="V425" s="12">
        <f>Table2[[#This Row],[Zazas]]*Table2[[#This Row],[District Pop.]]</f>
        <v>0</v>
      </c>
      <c r="W425" s="14">
        <f>Table2[[#This Row],[Arabs]]*Table2[[#This Row],[District Pop.]]/100</f>
        <v>0</v>
      </c>
      <c r="X425" s="6"/>
      <c r="Y425" s="12">
        <f>Table2[[#This Row],[Others name]]</f>
        <v>0</v>
      </c>
      <c r="Z425" s="12">
        <f>Table2[[#This Row],[Others]]*Table2[[#This Row],[District Pop.]]</f>
        <v>0</v>
      </c>
    </row>
    <row r="426" spans="1:26" x14ac:dyDescent="0.3">
      <c r="A426" s="6">
        <v>546</v>
      </c>
      <c r="B426" s="6" t="s">
        <v>554</v>
      </c>
      <c r="C426" s="6" t="s">
        <v>3192</v>
      </c>
      <c r="D426" s="10">
        <v>21488</v>
      </c>
      <c r="E426" s="6" t="s">
        <v>548</v>
      </c>
      <c r="F426" s="6" t="s">
        <v>554</v>
      </c>
      <c r="G426" s="6"/>
      <c r="H426" s="10">
        <f>SUM(I426:R426)</f>
        <v>100</v>
      </c>
      <c r="I426" s="6">
        <f>100-SUM(Table2[[#This Row],[Kurds]:[Others3]])</f>
        <v>90</v>
      </c>
      <c r="J426" s="6">
        <v>10</v>
      </c>
      <c r="K426" s="6"/>
      <c r="L426" s="6"/>
      <c r="M426" s="6"/>
      <c r="N426" s="6"/>
      <c r="O426" s="11"/>
      <c r="P426" s="11"/>
      <c r="Q426" s="11"/>
      <c r="R426" s="11"/>
      <c r="S426" s="11"/>
      <c r="T426" s="12">
        <f>Table2[[#This Row],[Turks]]*Table2[[#This Row],[District Pop.]]/100</f>
        <v>19339.2</v>
      </c>
      <c r="U426" s="12">
        <f>Table2[[#This Row],[Kurds]]*Table2[[#This Row],[District Pop.]]/100</f>
        <v>2148.8000000000002</v>
      </c>
      <c r="V426" s="12">
        <f>Table2[[#This Row],[Zazas]]*Table2[[#This Row],[District Pop.]]</f>
        <v>0</v>
      </c>
      <c r="W426" s="14">
        <f>Table2[[#This Row],[Arabs]]*Table2[[#This Row],[District Pop.]]/100</f>
        <v>0</v>
      </c>
      <c r="X426" s="6"/>
      <c r="Y426" s="12">
        <f>Table2[[#This Row],[Others name]]</f>
        <v>0</v>
      </c>
      <c r="Z426" s="12">
        <f>Table2[[#This Row],[Others]]*Table2[[#This Row],[District Pop.]]</f>
        <v>0</v>
      </c>
    </row>
    <row r="427" spans="1:26" x14ac:dyDescent="0.3">
      <c r="A427" s="6">
        <v>608</v>
      </c>
      <c r="B427" s="6" t="s">
        <v>3713</v>
      </c>
      <c r="C427" s="6" t="s">
        <v>1084</v>
      </c>
      <c r="D427" s="10">
        <v>13529</v>
      </c>
      <c r="E427" s="6" t="s">
        <v>612</v>
      </c>
      <c r="F427" s="6" t="s">
        <v>616</v>
      </c>
      <c r="G427" s="6"/>
      <c r="H427" s="10">
        <f>SUM(I427:R427)</f>
        <v>100</v>
      </c>
      <c r="I427" s="6">
        <f>100-SUM(Table2[[#This Row],[Kurds]:[Others3]])</f>
        <v>90</v>
      </c>
      <c r="J427" s="6">
        <v>10</v>
      </c>
      <c r="K427" s="6"/>
      <c r="L427" s="6"/>
      <c r="M427" s="6"/>
      <c r="N427" s="6"/>
      <c r="O427" s="11"/>
      <c r="P427" s="11"/>
      <c r="Q427" s="11"/>
      <c r="R427" s="11"/>
      <c r="S427" s="11"/>
      <c r="T427" s="12">
        <f>Table2[[#This Row],[Turks]]*Table2[[#This Row],[District Pop.]]/100</f>
        <v>12176.1</v>
      </c>
      <c r="U427" s="12">
        <f>Table2[[#This Row],[Kurds]]*Table2[[#This Row],[District Pop.]]/100</f>
        <v>1352.9</v>
      </c>
      <c r="V427" s="12">
        <f>Table2[[#This Row],[Zazas]]*Table2[[#This Row],[District Pop.]]</f>
        <v>0</v>
      </c>
      <c r="W427" s="6"/>
      <c r="X427" s="6"/>
      <c r="Y427" s="12">
        <f>Table2[[#This Row],[Others name]]</f>
        <v>0</v>
      </c>
      <c r="Z427" s="12">
        <f>Table2[[#This Row],[Others]]*Table2[[#This Row],[District Pop.]]</f>
        <v>0</v>
      </c>
    </row>
    <row r="428" spans="1:26" x14ac:dyDescent="0.3">
      <c r="A428" s="6">
        <v>630</v>
      </c>
      <c r="B428" s="6" t="s">
        <v>639</v>
      </c>
      <c r="C428" s="6" t="s">
        <v>2073</v>
      </c>
      <c r="D428" s="10">
        <v>9429</v>
      </c>
      <c r="E428" s="6" t="s">
        <v>632</v>
      </c>
      <c r="F428" s="6" t="s">
        <v>639</v>
      </c>
      <c r="G428" s="6"/>
      <c r="H428" s="10">
        <f>SUM(I428:R428)</f>
        <v>100</v>
      </c>
      <c r="I428" s="6">
        <f>100-SUM(Table2[[#This Row],[Kurds]:[Others3]])</f>
        <v>90</v>
      </c>
      <c r="J428" s="6">
        <v>10</v>
      </c>
      <c r="K428" s="6"/>
      <c r="L428" s="6"/>
      <c r="M428" s="6"/>
      <c r="N428" s="6"/>
      <c r="O428" s="11"/>
      <c r="P428" s="11"/>
      <c r="Q428" s="11"/>
      <c r="R428" s="11"/>
      <c r="S428" s="11"/>
      <c r="T428" s="12">
        <f>Table2[[#This Row],[Turks]]*Table2[[#This Row],[District Pop.]]/100</f>
        <v>8486.1</v>
      </c>
      <c r="U428" s="12">
        <f>Table2[[#This Row],[Kurds]]*Table2[[#This Row],[District Pop.]]/100</f>
        <v>942.9</v>
      </c>
      <c r="V428" s="12">
        <f>Table2[[#This Row],[Zazas]]*Table2[[#This Row],[District Pop.]]</f>
        <v>0</v>
      </c>
      <c r="W428" s="6"/>
      <c r="X428" s="6"/>
      <c r="Y428" s="12">
        <f>Table2[[#This Row],[Others name]]</f>
        <v>0</v>
      </c>
      <c r="Z428" s="12">
        <f>Table2[[#This Row],[Others]]*Table2[[#This Row],[District Pop.]]</f>
        <v>0</v>
      </c>
    </row>
    <row r="429" spans="1:26" x14ac:dyDescent="0.3">
      <c r="A429" s="6">
        <v>669</v>
      </c>
      <c r="B429" s="6" t="s">
        <v>679</v>
      </c>
      <c r="C429" s="6" t="s">
        <v>1488</v>
      </c>
      <c r="D429" s="10">
        <v>9964</v>
      </c>
      <c r="E429" s="6" t="s">
        <v>677</v>
      </c>
      <c r="F429" s="6" t="s">
        <v>679</v>
      </c>
      <c r="G429" s="6"/>
      <c r="H429" s="10">
        <f>SUM(I429:R429)</f>
        <v>100</v>
      </c>
      <c r="I429" s="6">
        <f>100-SUM(Table2[[#This Row],[Kurds]:[Others3]])</f>
        <v>90</v>
      </c>
      <c r="J429" s="6">
        <v>10</v>
      </c>
      <c r="K429" s="6"/>
      <c r="L429" s="6"/>
      <c r="M429" s="6"/>
      <c r="N429" s="6"/>
      <c r="O429" s="11"/>
      <c r="P429" s="11"/>
      <c r="Q429" s="11"/>
      <c r="R429" s="11"/>
      <c r="S429" s="11"/>
      <c r="T429" s="12">
        <f>Table2[[#This Row],[Turks]]*Table2[[#This Row],[District Pop.]]/100</f>
        <v>8967.6</v>
      </c>
      <c r="U429" s="12">
        <f>Table2[[#This Row],[Kurds]]*Table2[[#This Row],[District Pop.]]/100</f>
        <v>996.4</v>
      </c>
      <c r="V429" s="12">
        <f>Table2[[#This Row],[Zazas]]*Table2[[#This Row],[District Pop.]]</f>
        <v>0</v>
      </c>
      <c r="W429" s="6"/>
      <c r="X429" s="6"/>
      <c r="Y429" s="12">
        <f>Table2[[#This Row],[Others name]]</f>
        <v>0</v>
      </c>
      <c r="Z429" s="12">
        <f>Table2[[#This Row],[Others]]*Table2[[#This Row],[District Pop.]]</f>
        <v>0</v>
      </c>
    </row>
    <row r="430" spans="1:26" x14ac:dyDescent="0.3">
      <c r="A430" s="6">
        <v>672</v>
      </c>
      <c r="B430" s="6" t="s">
        <v>682</v>
      </c>
      <c r="C430" s="6" t="s">
        <v>1903</v>
      </c>
      <c r="D430" s="10">
        <v>24588</v>
      </c>
      <c r="E430" s="6" t="s">
        <v>677</v>
      </c>
      <c r="F430" s="6" t="s">
        <v>682</v>
      </c>
      <c r="G430" s="6"/>
      <c r="H430" s="10">
        <f>SUM(I430:R430)</f>
        <v>100</v>
      </c>
      <c r="I430" s="6">
        <f>100-SUM(Table2[[#This Row],[Kurds]:[Others3]])</f>
        <v>90</v>
      </c>
      <c r="J430" s="6">
        <v>10</v>
      </c>
      <c r="K430" s="6"/>
      <c r="L430" s="6"/>
      <c r="M430" s="6"/>
      <c r="N430" s="6"/>
      <c r="O430" s="11"/>
      <c r="P430" s="11"/>
      <c r="Q430" s="11"/>
      <c r="R430" s="11"/>
      <c r="S430" s="11"/>
      <c r="T430" s="12">
        <f>Table2[[#This Row],[Turks]]*Table2[[#This Row],[District Pop.]]/100</f>
        <v>22129.200000000001</v>
      </c>
      <c r="U430" s="12">
        <f>Table2[[#This Row],[Kurds]]*Table2[[#This Row],[District Pop.]]/100</f>
        <v>2458.8000000000002</v>
      </c>
      <c r="V430" s="12">
        <f>Table2[[#This Row],[Zazas]]*Table2[[#This Row],[District Pop.]]</f>
        <v>0</v>
      </c>
      <c r="W430" s="6"/>
      <c r="X430" s="6"/>
      <c r="Y430" s="12">
        <f>Table2[[#This Row],[Others name]]</f>
        <v>0</v>
      </c>
      <c r="Z430" s="12">
        <f>Table2[[#This Row],[Others]]*Table2[[#This Row],[District Pop.]]</f>
        <v>0</v>
      </c>
    </row>
    <row r="431" spans="1:26" x14ac:dyDescent="0.3">
      <c r="A431" s="6">
        <v>673</v>
      </c>
      <c r="B431" s="6" t="s">
        <v>683</v>
      </c>
      <c r="C431" s="6" t="s">
        <v>1966</v>
      </c>
      <c r="D431" s="10">
        <v>37697</v>
      </c>
      <c r="E431" s="6" t="s">
        <v>677</v>
      </c>
      <c r="F431" s="6" t="s">
        <v>683</v>
      </c>
      <c r="G431" s="6"/>
      <c r="H431" s="10">
        <f>SUM(I431:R431)</f>
        <v>100</v>
      </c>
      <c r="I431" s="6">
        <f>100-SUM(Table2[[#This Row],[Kurds]:[Others3]])</f>
        <v>90</v>
      </c>
      <c r="J431" s="6">
        <v>10</v>
      </c>
      <c r="K431" s="6"/>
      <c r="L431" s="6"/>
      <c r="M431" s="6"/>
      <c r="N431" s="6"/>
      <c r="O431" s="11"/>
      <c r="P431" s="11"/>
      <c r="Q431" s="11"/>
      <c r="R431" s="11"/>
      <c r="S431" s="11"/>
      <c r="T431" s="12">
        <f>Table2[[#This Row],[Turks]]*Table2[[#This Row],[District Pop.]]/100</f>
        <v>33927.300000000003</v>
      </c>
      <c r="U431" s="12">
        <f>Table2[[#This Row],[Kurds]]*Table2[[#This Row],[District Pop.]]/100</f>
        <v>3769.7</v>
      </c>
      <c r="V431" s="12">
        <f>Table2[[#This Row],[Zazas]]*Table2[[#This Row],[District Pop.]]</f>
        <v>0</v>
      </c>
      <c r="W431" s="6"/>
      <c r="X431" s="6"/>
      <c r="Y431" s="12">
        <f>Table2[[#This Row],[Others name]]</f>
        <v>0</v>
      </c>
      <c r="Z431" s="12">
        <f>Table2[[#This Row],[Others]]*Table2[[#This Row],[District Pop.]]</f>
        <v>0</v>
      </c>
    </row>
    <row r="432" spans="1:26" x14ac:dyDescent="0.3">
      <c r="A432" s="6">
        <v>675</v>
      </c>
      <c r="B432" s="6" t="s">
        <v>685</v>
      </c>
      <c r="C432" s="6" t="s">
        <v>2428</v>
      </c>
      <c r="D432" s="10">
        <v>15706</v>
      </c>
      <c r="E432" s="6" t="s">
        <v>677</v>
      </c>
      <c r="F432" s="6" t="s">
        <v>685</v>
      </c>
      <c r="G432" s="6"/>
      <c r="H432" s="10">
        <f>SUM(I432:R432)</f>
        <v>100</v>
      </c>
      <c r="I432" s="6">
        <f>100-SUM(Table2[[#This Row],[Kurds]:[Others3]])</f>
        <v>90</v>
      </c>
      <c r="J432" s="6">
        <v>10</v>
      </c>
      <c r="K432" s="6"/>
      <c r="L432" s="6"/>
      <c r="M432" s="6"/>
      <c r="N432" s="6"/>
      <c r="O432" s="11"/>
      <c r="P432" s="11"/>
      <c r="Q432" s="11"/>
      <c r="R432" s="11"/>
      <c r="S432" s="11"/>
      <c r="T432" s="12">
        <f>Table2[[#This Row],[Turks]]*Table2[[#This Row],[District Pop.]]/100</f>
        <v>14135.4</v>
      </c>
      <c r="U432" s="12">
        <f>Table2[[#This Row],[Kurds]]*Table2[[#This Row],[District Pop.]]/100</f>
        <v>1570.6</v>
      </c>
      <c r="V432" s="12">
        <f>Table2[[#This Row],[Zazas]]*Table2[[#This Row],[District Pop.]]</f>
        <v>0</v>
      </c>
      <c r="W432" s="6"/>
      <c r="X432" s="6"/>
      <c r="Y432" s="12">
        <f>Table2[[#This Row],[Others name]]</f>
        <v>0</v>
      </c>
      <c r="Z432" s="12">
        <f>Table2[[#This Row],[Others]]*Table2[[#This Row],[District Pop.]]</f>
        <v>0</v>
      </c>
    </row>
    <row r="433" spans="1:26" x14ac:dyDescent="0.3">
      <c r="A433" s="6">
        <v>677</v>
      </c>
      <c r="B433" s="6" t="s">
        <v>686</v>
      </c>
      <c r="C433" s="6" t="s">
        <v>2743</v>
      </c>
      <c r="D433" s="10">
        <v>7000</v>
      </c>
      <c r="E433" s="6" t="s">
        <v>677</v>
      </c>
      <c r="F433" s="6" t="s">
        <v>686</v>
      </c>
      <c r="G433" s="6"/>
      <c r="H433" s="10">
        <f>SUM(I433:R433)</f>
        <v>100</v>
      </c>
      <c r="I433" s="6">
        <f>100-SUM(Table2[[#This Row],[Kurds]:[Others3]])</f>
        <v>90</v>
      </c>
      <c r="J433" s="6">
        <v>10</v>
      </c>
      <c r="K433" s="6"/>
      <c r="L433" s="6"/>
      <c r="M433" s="6"/>
      <c r="N433" s="6"/>
      <c r="O433" s="11"/>
      <c r="P433" s="11"/>
      <c r="Q433" s="11"/>
      <c r="R433" s="11"/>
      <c r="S433" s="11"/>
      <c r="T433" s="12">
        <f>Table2[[#This Row],[Turks]]*Table2[[#This Row],[District Pop.]]/100</f>
        <v>6300</v>
      </c>
      <c r="U433" s="12">
        <f>Table2[[#This Row],[Kurds]]*Table2[[#This Row],[District Pop.]]/100</f>
        <v>700</v>
      </c>
      <c r="V433" s="12">
        <f>Table2[[#This Row],[Zazas]]*Table2[[#This Row],[District Pop.]]</f>
        <v>0</v>
      </c>
      <c r="W433" s="6"/>
      <c r="X433" s="6"/>
      <c r="Y433" s="12">
        <f>Table2[[#This Row],[Others name]]</f>
        <v>0</v>
      </c>
      <c r="Z433" s="12">
        <f>Table2[[#This Row],[Others]]*Table2[[#This Row],[District Pop.]]</f>
        <v>0</v>
      </c>
    </row>
    <row r="434" spans="1:26" x14ac:dyDescent="0.3">
      <c r="A434" s="6">
        <v>863</v>
      </c>
      <c r="B434" s="6" t="s">
        <v>878</v>
      </c>
      <c r="C434" s="6" t="s">
        <v>1892</v>
      </c>
      <c r="D434" s="10">
        <v>16082</v>
      </c>
      <c r="E434" s="6" t="s">
        <v>876</v>
      </c>
      <c r="F434" s="6" t="s">
        <v>878</v>
      </c>
      <c r="G434" s="6"/>
      <c r="H434" s="10">
        <f>SUM(I434:R434)</f>
        <v>100</v>
      </c>
      <c r="I434" s="6">
        <f>100-SUM(Table2[[#This Row],[Kurds]:[Others3]])</f>
        <v>90</v>
      </c>
      <c r="J434" s="6">
        <v>10</v>
      </c>
      <c r="K434" s="6"/>
      <c r="L434" s="6"/>
      <c r="M434" s="6"/>
      <c r="N434" s="6"/>
      <c r="O434" s="11"/>
      <c r="P434" s="11"/>
      <c r="Q434" s="11"/>
      <c r="R434" s="11"/>
      <c r="S434" s="11"/>
      <c r="T434" s="12">
        <f>Table2[[#This Row],[Turks]]*Table2[[#This Row],[District Pop.]]/100</f>
        <v>14473.8</v>
      </c>
      <c r="U434" s="12">
        <f>Table2[[#This Row],[Kurds]]*Table2[[#This Row],[District Pop.]]/100</f>
        <v>1608.2</v>
      </c>
      <c r="V434" s="12">
        <f>Table2[[#This Row],[Zazas]]*Table2[[#This Row],[District Pop.]]</f>
        <v>0</v>
      </c>
      <c r="W434" s="6"/>
      <c r="X434" s="6"/>
      <c r="Y434" s="12">
        <f>Table2[[#This Row],[Others name]]</f>
        <v>0</v>
      </c>
      <c r="Z434" s="12">
        <f>Table2[[#This Row],[Others]]*Table2[[#This Row],[District Pop.]]</f>
        <v>0</v>
      </c>
    </row>
    <row r="435" spans="1:26" x14ac:dyDescent="0.3">
      <c r="A435" s="6">
        <v>867</v>
      </c>
      <c r="B435" s="6" t="s">
        <v>882</v>
      </c>
      <c r="C435" s="6" t="s">
        <v>2332</v>
      </c>
      <c r="D435" s="10">
        <v>18009</v>
      </c>
      <c r="E435" s="6" t="s">
        <v>876</v>
      </c>
      <c r="F435" s="6" t="s">
        <v>882</v>
      </c>
      <c r="G435" s="6"/>
      <c r="H435" s="10">
        <f>SUM(I435:R435)</f>
        <v>100</v>
      </c>
      <c r="I435" s="6">
        <f>100-SUM(Table2[[#This Row],[Kurds]:[Others3]])</f>
        <v>90</v>
      </c>
      <c r="J435" s="6">
        <v>10</v>
      </c>
      <c r="K435" s="6"/>
      <c r="L435" s="6"/>
      <c r="M435" s="6"/>
      <c r="N435" s="6"/>
      <c r="O435" s="11"/>
      <c r="P435" s="11"/>
      <c r="Q435" s="11"/>
      <c r="R435" s="11"/>
      <c r="S435" s="11"/>
      <c r="T435" s="12">
        <f>Table2[[#This Row],[Turks]]*Table2[[#This Row],[District Pop.]]/100</f>
        <v>16208.1</v>
      </c>
      <c r="U435" s="12">
        <f>Table2[[#This Row],[Kurds]]*Table2[[#This Row],[District Pop.]]/100</f>
        <v>1800.9</v>
      </c>
      <c r="V435" s="12">
        <f>Table2[[#This Row],[Zazas]]*Table2[[#This Row],[District Pop.]]</f>
        <v>0</v>
      </c>
      <c r="W435" s="6"/>
      <c r="X435" s="6"/>
      <c r="Y435" s="12">
        <f>Table2[[#This Row],[Others name]]</f>
        <v>0</v>
      </c>
      <c r="Z435" s="12">
        <f>Table2[[#This Row],[Others]]*Table2[[#This Row],[District Pop.]]</f>
        <v>0</v>
      </c>
    </row>
    <row r="436" spans="1:26" x14ac:dyDescent="0.3">
      <c r="A436" s="6">
        <v>952</v>
      </c>
      <c r="B436" s="6" t="s">
        <v>963</v>
      </c>
      <c r="C436" s="6" t="s">
        <v>1324</v>
      </c>
      <c r="D436" s="10">
        <v>41577</v>
      </c>
      <c r="E436" s="6" t="s">
        <v>962</v>
      </c>
      <c r="F436" s="6" t="s">
        <v>963</v>
      </c>
      <c r="G436" s="6"/>
      <c r="H436" s="10">
        <f>SUM(I436:R436)</f>
        <v>100</v>
      </c>
      <c r="I436" s="6">
        <f>100-SUM(Table2[[#This Row],[Kurds]:[Others3]])</f>
        <v>90</v>
      </c>
      <c r="J436" s="6">
        <v>10</v>
      </c>
      <c r="K436" s="6"/>
      <c r="L436" s="6"/>
      <c r="M436" s="6"/>
      <c r="N436" s="6"/>
      <c r="O436" s="11"/>
      <c r="P436" s="11"/>
      <c r="Q436" s="11"/>
      <c r="R436" s="11"/>
      <c r="S436" s="11"/>
      <c r="T436" s="12">
        <f>Table2[[#This Row],[Turks]]*Table2[[#This Row],[District Pop.]]/100</f>
        <v>37419.300000000003</v>
      </c>
      <c r="U436" s="12">
        <f>Table2[[#This Row],[Kurds]]*Table2[[#This Row],[District Pop.]]/100</f>
        <v>4157.7</v>
      </c>
      <c r="V436" s="12">
        <f>Table2[[#This Row],[Zazas]]*Table2[[#This Row],[District Pop.]]</f>
        <v>0</v>
      </c>
      <c r="W436" s="6"/>
      <c r="X436" s="6"/>
      <c r="Y436" s="12">
        <f>Table2[[#This Row],[Others name]]</f>
        <v>0</v>
      </c>
      <c r="Z436" s="12">
        <f>Table2[[#This Row],[Others]]*Table2[[#This Row],[District Pop.]]</f>
        <v>0</v>
      </c>
    </row>
    <row r="437" spans="1:26" x14ac:dyDescent="0.3">
      <c r="A437" s="6">
        <v>55</v>
      </c>
      <c r="B437" s="6" t="s">
        <v>55</v>
      </c>
      <c r="C437" s="6" t="s">
        <v>3570</v>
      </c>
      <c r="D437" s="10">
        <v>319865</v>
      </c>
      <c r="E437" s="6" t="s">
        <v>55</v>
      </c>
      <c r="F437" s="6" t="s">
        <v>25</v>
      </c>
      <c r="G437" s="6"/>
      <c r="H437" s="10">
        <f>SUM(I437:R437)</f>
        <v>100</v>
      </c>
      <c r="I437" s="6">
        <f>100-SUM(Table2[[#This Row],[Kurds]:[Others3]])</f>
        <v>95</v>
      </c>
      <c r="J437" s="6">
        <v>5</v>
      </c>
      <c r="K437" s="6"/>
      <c r="L437" s="6"/>
      <c r="M437" s="6"/>
      <c r="N437" s="6"/>
      <c r="O437" s="11"/>
      <c r="P437" s="11"/>
      <c r="Q437" s="11"/>
      <c r="R437" s="11"/>
      <c r="S437" s="11"/>
      <c r="T437" s="12">
        <f>Table2[[#This Row],[Turks]]*Table2[[#This Row],[District Pop.]]/100</f>
        <v>303871.75</v>
      </c>
      <c r="U437" s="12">
        <f>Table2[[#This Row],[Kurds]]*Table2[[#This Row],[District Pop.]]/100</f>
        <v>15993.25</v>
      </c>
      <c r="V437" s="12">
        <f>Table2[[#This Row],[Zazas]]*Table2[[#This Row],[District Pop.]]</f>
        <v>0</v>
      </c>
      <c r="W437" s="14">
        <f>Table2[[#This Row],[Arabs]]*Table2[[#This Row],[District Pop.]]</f>
        <v>0</v>
      </c>
      <c r="X437" s="14" t="e">
        <f>#REF!*Table2[[#This Row],[District Pop.]]</f>
        <v>#REF!</v>
      </c>
      <c r="Y437" s="12">
        <f>Table2[[#This Row],[Others name]]</f>
        <v>0</v>
      </c>
      <c r="Z437" s="12">
        <f>Table2[[#This Row],[Others]]*Table2[[#This Row],[District Pop.]]</f>
        <v>0</v>
      </c>
    </row>
    <row r="438" spans="1:26" x14ac:dyDescent="0.3">
      <c r="A438" s="6">
        <v>59</v>
      </c>
      <c r="B438" s="6" t="s">
        <v>64</v>
      </c>
      <c r="C438" s="6" t="s">
        <v>2344</v>
      </c>
      <c r="D438" s="10">
        <v>9906</v>
      </c>
      <c r="E438" s="6" t="s">
        <v>63</v>
      </c>
      <c r="F438" s="6" t="s">
        <v>64</v>
      </c>
      <c r="G438" s="6"/>
      <c r="H438" s="10">
        <f>SUM(I438:R438)</f>
        <v>100</v>
      </c>
      <c r="I438" s="6">
        <f>100-SUM(Table2[[#This Row],[Kurds]:[Others3]])</f>
        <v>95</v>
      </c>
      <c r="J438" s="6">
        <v>5</v>
      </c>
      <c r="K438" s="6"/>
      <c r="L438" s="6"/>
      <c r="M438" s="6"/>
      <c r="N438" s="6"/>
      <c r="O438" s="11"/>
      <c r="P438" s="11"/>
      <c r="Q438" s="11"/>
      <c r="R438" s="11"/>
      <c r="S438" s="11"/>
      <c r="T438" s="12">
        <f>Table2[[#This Row],[Turks]]*Table2[[#This Row],[District Pop.]]/100</f>
        <v>9410.7000000000007</v>
      </c>
      <c r="U438" s="12">
        <f>Table2[[#This Row],[Kurds]]*Table2[[#This Row],[District Pop.]]/100</f>
        <v>495.3</v>
      </c>
      <c r="V438" s="12">
        <f>Table2[[#This Row],[Zazas]]*Table2[[#This Row],[District Pop.]]</f>
        <v>0</v>
      </c>
      <c r="W438" s="14">
        <f>Table2[[#This Row],[Arabs]]*Table2[[#This Row],[District Pop.]]</f>
        <v>0</v>
      </c>
      <c r="X438" s="14" t="e">
        <f>#REF!*Table2[[#This Row],[District Pop.]]</f>
        <v>#REF!</v>
      </c>
      <c r="Y438" s="12">
        <f>Table2[[#This Row],[Others name]]</f>
        <v>0</v>
      </c>
      <c r="Z438" s="12">
        <f>Table2[[#This Row],[Others]]*Table2[[#This Row],[District Pop.]]</f>
        <v>0</v>
      </c>
    </row>
    <row r="439" spans="1:26" x14ac:dyDescent="0.3">
      <c r="A439" s="6">
        <v>64</v>
      </c>
      <c r="B439" s="6" t="s">
        <v>68</v>
      </c>
      <c r="C439" s="6" t="s">
        <v>3275</v>
      </c>
      <c r="D439" s="10">
        <v>47038</v>
      </c>
      <c r="E439" s="6" t="s">
        <v>63</v>
      </c>
      <c r="F439" s="6" t="s">
        <v>68</v>
      </c>
      <c r="G439" s="6"/>
      <c r="H439" s="10">
        <f>SUM(I439:R439)</f>
        <v>100</v>
      </c>
      <c r="I439" s="6">
        <f>100-SUM(Table2[[#This Row],[Kurds]:[Others3]])</f>
        <v>95</v>
      </c>
      <c r="J439" s="6">
        <v>5</v>
      </c>
      <c r="K439" s="6"/>
      <c r="L439" s="6"/>
      <c r="M439" s="6"/>
      <c r="N439" s="6"/>
      <c r="O439" s="11"/>
      <c r="P439" s="11"/>
      <c r="Q439" s="11"/>
      <c r="R439" s="11"/>
      <c r="S439" s="11"/>
      <c r="T439" s="12">
        <f>Table2[[#This Row],[Turks]]*Table2[[#This Row],[District Pop.]]/100</f>
        <v>44686.1</v>
      </c>
      <c r="U439" s="12">
        <f>Table2[[#This Row],[Kurds]]*Table2[[#This Row],[District Pop.]]/100</f>
        <v>2351.9</v>
      </c>
      <c r="V439" s="12">
        <f>Table2[[#This Row],[Zazas]]*Table2[[#This Row],[District Pop.]]</f>
        <v>0</v>
      </c>
      <c r="W439" s="14">
        <f>Table2[[#This Row],[Arabs]]*Table2[[#This Row],[District Pop.]]</f>
        <v>0</v>
      </c>
      <c r="X439" s="14" t="e">
        <f>#REF!*Table2[[#This Row],[District Pop.]]</f>
        <v>#REF!</v>
      </c>
      <c r="Y439" s="12">
        <f>Table2[[#This Row],[Others name]]</f>
        <v>0</v>
      </c>
      <c r="Z439" s="12">
        <f>Table2[[#This Row],[Others]]*Table2[[#This Row],[District Pop.]]</f>
        <v>0</v>
      </c>
    </row>
    <row r="440" spans="1:26" x14ac:dyDescent="0.3">
      <c r="A440" s="6">
        <v>88</v>
      </c>
      <c r="B440" s="6" t="s">
        <v>92</v>
      </c>
      <c r="C440" s="6" t="s">
        <v>1101</v>
      </c>
      <c r="D440" s="10">
        <v>33140</v>
      </c>
      <c r="E440" s="6" t="s">
        <v>70</v>
      </c>
      <c r="F440" s="6" t="s">
        <v>92</v>
      </c>
      <c r="G440" s="6"/>
      <c r="H440" s="10">
        <f>SUM(I440:R440)</f>
        <v>100</v>
      </c>
      <c r="I440" s="6">
        <f>100-SUM(Table2[[#This Row],[Kurds]:[Others3]])</f>
        <v>95</v>
      </c>
      <c r="J440" s="6">
        <v>5</v>
      </c>
      <c r="K440" s="6"/>
      <c r="L440" s="6"/>
      <c r="M440" s="6"/>
      <c r="N440" s="6"/>
      <c r="O440" s="11"/>
      <c r="P440" s="11"/>
      <c r="Q440" s="11"/>
      <c r="R440" s="11"/>
      <c r="S440" s="11"/>
      <c r="T440" s="12">
        <f>Table2[[#This Row],[Turks]]*Table2[[#This Row],[District Pop.]]/100</f>
        <v>31483</v>
      </c>
      <c r="U440" s="12">
        <f>Table2[[#This Row],[Kurds]]*Table2[[#This Row],[District Pop.]]/100</f>
        <v>1657</v>
      </c>
      <c r="V440" s="12">
        <f>Table2[[#This Row],[Zazas]]*Table2[[#This Row],[District Pop.]]</f>
        <v>0</v>
      </c>
      <c r="W440" s="14">
        <f>Table2[[#This Row],[Arabs]]*Table2[[#This Row],[District Pop.]]</f>
        <v>0</v>
      </c>
      <c r="X440" s="14" t="e">
        <f>#REF!*Table2[[#This Row],[District Pop.]]</f>
        <v>#REF!</v>
      </c>
      <c r="Y440" s="12">
        <f>Table2[[#This Row],[Others name]]</f>
        <v>0</v>
      </c>
      <c r="Z440" s="12">
        <f>Table2[[#This Row],[Others]]*Table2[[#This Row],[District Pop.]]</f>
        <v>0</v>
      </c>
    </row>
    <row r="441" spans="1:26" x14ac:dyDescent="0.3">
      <c r="A441" s="6">
        <v>174</v>
      </c>
      <c r="B441" s="6" t="s">
        <v>179</v>
      </c>
      <c r="C441" s="6" t="s">
        <v>1713</v>
      </c>
      <c r="D441" s="10">
        <v>70222</v>
      </c>
      <c r="E441" s="6" t="s">
        <v>179</v>
      </c>
      <c r="F441" s="6" t="s">
        <v>25</v>
      </c>
      <c r="G441" s="6"/>
      <c r="H441" s="10">
        <f>SUM(I441:R441)</f>
        <v>100</v>
      </c>
      <c r="I441" s="6">
        <f>100-SUM(Table2[[#This Row],[Kurds]:[Others3]])</f>
        <v>95</v>
      </c>
      <c r="J441" s="6">
        <v>5</v>
      </c>
      <c r="K441" s="6"/>
      <c r="L441" s="6"/>
      <c r="M441" s="6"/>
      <c r="N441" s="6"/>
      <c r="O441" s="11"/>
      <c r="P441" s="11"/>
      <c r="Q441" s="11"/>
      <c r="R441" s="11"/>
      <c r="S441" s="11"/>
      <c r="T441" s="12">
        <f>Table2[[#This Row],[Turks]]*Table2[[#This Row],[District Pop.]]/100</f>
        <v>66710.899999999994</v>
      </c>
      <c r="U441" s="12">
        <f>Table2[[#This Row],[Kurds]]*Table2[[#This Row],[District Pop.]]/100</f>
        <v>3511.1</v>
      </c>
      <c r="V441" s="12">
        <f>Table2[[#This Row],[Zazas]]*Table2[[#This Row],[District Pop.]]</f>
        <v>0</v>
      </c>
      <c r="W441" s="6"/>
      <c r="X441" s="6"/>
      <c r="Y441" s="12">
        <f>Table2[[#This Row],[Others name]]</f>
        <v>0</v>
      </c>
      <c r="Z441" s="12">
        <f>Table2[[#This Row],[Others]]*Table2[[#This Row],[District Pop.]]</f>
        <v>0</v>
      </c>
    </row>
    <row r="442" spans="1:26" x14ac:dyDescent="0.3">
      <c r="A442" s="6">
        <v>255</v>
      </c>
      <c r="B442" s="6" t="s">
        <v>3634</v>
      </c>
      <c r="C442" s="6" t="s">
        <v>1463</v>
      </c>
      <c r="D442" s="10">
        <v>100596</v>
      </c>
      <c r="E442" s="6" t="s">
        <v>253</v>
      </c>
      <c r="F442" s="6" t="s">
        <v>25</v>
      </c>
      <c r="G442" s="6"/>
      <c r="H442" s="10">
        <f>SUM(I442:R442)</f>
        <v>100</v>
      </c>
      <c r="I442" s="6">
        <f>100-SUM(Table2[[#This Row],[Kurds]:[Others3]])</f>
        <v>95</v>
      </c>
      <c r="J442" s="6">
        <v>5</v>
      </c>
      <c r="K442" s="6"/>
      <c r="L442" s="6"/>
      <c r="M442" s="6"/>
      <c r="N442" s="6"/>
      <c r="O442" s="11"/>
      <c r="P442" s="11"/>
      <c r="Q442" s="11"/>
      <c r="R442" s="11"/>
      <c r="S442" s="11"/>
      <c r="T442" s="12">
        <f>Table2[[#This Row],[Turks]]*Table2[[#This Row],[District Pop.]]/100</f>
        <v>95566.2</v>
      </c>
      <c r="U442" s="12">
        <f>Table2[[#This Row],[Kurds]]*Table2[[#This Row],[District Pop.]]/100</f>
        <v>5029.8</v>
      </c>
      <c r="V442" s="12">
        <f>Table2[[#This Row],[Zazas]]*Table2[[#This Row],[District Pop.]]</f>
        <v>0</v>
      </c>
      <c r="W442" s="6"/>
      <c r="X442" s="6"/>
      <c r="Y442" s="12">
        <f>Table2[[#This Row],[Others name]]</f>
        <v>0</v>
      </c>
      <c r="Z442" s="12">
        <f>Table2[[#This Row],[Others]]*Table2[[#This Row],[District Pop.]]</f>
        <v>0</v>
      </c>
    </row>
    <row r="443" spans="1:26" x14ac:dyDescent="0.3">
      <c r="A443" s="6">
        <v>260</v>
      </c>
      <c r="B443" s="6" t="s">
        <v>31</v>
      </c>
      <c r="C443" s="6" t="s">
        <v>1712</v>
      </c>
      <c r="D443" s="10">
        <v>14615</v>
      </c>
      <c r="E443" s="6" t="s">
        <v>265</v>
      </c>
      <c r="F443" s="6" t="s">
        <v>31</v>
      </c>
      <c r="G443" s="6"/>
      <c r="H443" s="10">
        <f>SUM(I443:R443)</f>
        <v>100</v>
      </c>
      <c r="I443" s="6">
        <f>100-SUM(Table2[[#This Row],[Kurds]:[Others3]])</f>
        <v>95</v>
      </c>
      <c r="J443" s="6">
        <v>5</v>
      </c>
      <c r="K443" s="6"/>
      <c r="L443" s="6"/>
      <c r="M443" s="6"/>
      <c r="N443" s="6"/>
      <c r="O443" s="11"/>
      <c r="P443" s="11"/>
      <c r="Q443" s="11"/>
      <c r="R443" s="11"/>
      <c r="S443" s="11"/>
      <c r="T443" s="12">
        <f>Table2[[#This Row],[Turks]]*Table2[[#This Row],[District Pop.]]/100</f>
        <v>13884.25</v>
      </c>
      <c r="U443" s="12">
        <f>Table2[[#This Row],[Kurds]]*Table2[[#This Row],[District Pop.]]/100</f>
        <v>730.75</v>
      </c>
      <c r="V443" s="12">
        <f>Table2[[#This Row],[Zazas]]*Table2[[#This Row],[District Pop.]]</f>
        <v>0</v>
      </c>
      <c r="W443" s="6"/>
      <c r="X443" s="6"/>
      <c r="Y443" s="12">
        <f>Table2[[#This Row],[Others name]]</f>
        <v>0</v>
      </c>
      <c r="Z443" s="12">
        <f>Table2[[#This Row],[Others]]*Table2[[#This Row],[District Pop.]]</f>
        <v>0</v>
      </c>
    </row>
    <row r="444" spans="1:26" x14ac:dyDescent="0.3">
      <c r="A444" s="6">
        <v>261</v>
      </c>
      <c r="B444" s="6" t="s">
        <v>267</v>
      </c>
      <c r="C444" s="6" t="s">
        <v>1782</v>
      </c>
      <c r="D444" s="10">
        <v>3584</v>
      </c>
      <c r="E444" s="6" t="s">
        <v>265</v>
      </c>
      <c r="F444" s="6" t="s">
        <v>267</v>
      </c>
      <c r="G444" s="6"/>
      <c r="H444" s="10">
        <f>SUM(I444:R444)</f>
        <v>100</v>
      </c>
      <c r="I444" s="6">
        <f>100-SUM(Table2[[#This Row],[Kurds]:[Others3]])</f>
        <v>95</v>
      </c>
      <c r="J444" s="6">
        <v>5</v>
      </c>
      <c r="K444" s="6"/>
      <c r="L444" s="6"/>
      <c r="M444" s="6"/>
      <c r="N444" s="6"/>
      <c r="O444" s="11"/>
      <c r="P444" s="11"/>
      <c r="Q444" s="11"/>
      <c r="R444" s="11"/>
      <c r="S444" s="11"/>
      <c r="T444" s="12">
        <f>Table2[[#This Row],[Turks]]*Table2[[#This Row],[District Pop.]]/100</f>
        <v>3404.8</v>
      </c>
      <c r="U444" s="12">
        <f>Table2[[#This Row],[Kurds]]*Table2[[#This Row],[District Pop.]]/100</f>
        <v>179.2</v>
      </c>
      <c r="V444" s="12">
        <f>Table2[[#This Row],[Zazas]]*Table2[[#This Row],[District Pop.]]</f>
        <v>0</v>
      </c>
      <c r="W444" s="6"/>
      <c r="X444" s="6"/>
      <c r="Y444" s="12">
        <f>Table2[[#This Row],[Others name]]</f>
        <v>0</v>
      </c>
      <c r="Z444" s="12">
        <f>Table2[[#This Row],[Others]]*Table2[[#This Row],[District Pop.]]</f>
        <v>0</v>
      </c>
    </row>
    <row r="445" spans="1:26" x14ac:dyDescent="0.3">
      <c r="A445" s="6">
        <v>264</v>
      </c>
      <c r="B445" s="6" t="s">
        <v>3638</v>
      </c>
      <c r="C445" s="6" t="s">
        <v>2576</v>
      </c>
      <c r="D445" s="10">
        <v>15464</v>
      </c>
      <c r="E445" s="6" t="s">
        <v>265</v>
      </c>
      <c r="F445" s="6" t="s">
        <v>270</v>
      </c>
      <c r="G445" s="6"/>
      <c r="H445" s="10">
        <f>SUM(I445:R445)</f>
        <v>100</v>
      </c>
      <c r="I445" s="6">
        <f>100-SUM(Table2[[#This Row],[Kurds]:[Others3]])</f>
        <v>95</v>
      </c>
      <c r="J445" s="6">
        <v>5</v>
      </c>
      <c r="K445" s="6"/>
      <c r="L445" s="6"/>
      <c r="M445" s="6"/>
      <c r="N445" s="6"/>
      <c r="O445" s="11"/>
      <c r="P445" s="11"/>
      <c r="Q445" s="11"/>
      <c r="R445" s="11"/>
      <c r="S445" s="11"/>
      <c r="T445" s="12">
        <f>Table2[[#This Row],[Turks]]*Table2[[#This Row],[District Pop.]]/100</f>
        <v>14690.8</v>
      </c>
      <c r="U445" s="12">
        <f>Table2[[#This Row],[Kurds]]*Table2[[#This Row],[District Pop.]]/100</f>
        <v>773.2</v>
      </c>
      <c r="V445" s="12">
        <f>Table2[[#This Row],[Zazas]]*Table2[[#This Row],[District Pop.]]</f>
        <v>0</v>
      </c>
      <c r="W445" s="6"/>
      <c r="X445" s="6"/>
      <c r="Y445" s="12">
        <f>Table2[[#This Row],[Others name]]</f>
        <v>0</v>
      </c>
      <c r="Z445" s="12">
        <f>Table2[[#This Row],[Others]]*Table2[[#This Row],[District Pop.]]</f>
        <v>0</v>
      </c>
    </row>
    <row r="446" spans="1:26" x14ac:dyDescent="0.3">
      <c r="A446" s="6">
        <v>265</v>
      </c>
      <c r="B446" s="6" t="s">
        <v>3639</v>
      </c>
      <c r="C446" s="6" t="s">
        <v>2768</v>
      </c>
      <c r="D446" s="10">
        <v>4211</v>
      </c>
      <c r="E446" s="6" t="s">
        <v>265</v>
      </c>
      <c r="F446" s="6" t="s">
        <v>271</v>
      </c>
      <c r="G446" s="6"/>
      <c r="H446" s="10">
        <f>SUM(I446:R446)</f>
        <v>100</v>
      </c>
      <c r="I446" s="6">
        <f>100-SUM(Table2[[#This Row],[Kurds]:[Others3]])</f>
        <v>95</v>
      </c>
      <c r="J446" s="6">
        <v>5</v>
      </c>
      <c r="K446" s="6"/>
      <c r="L446" s="6"/>
      <c r="M446" s="6"/>
      <c r="N446" s="6"/>
      <c r="O446" s="11"/>
      <c r="P446" s="11"/>
      <c r="Q446" s="11"/>
      <c r="R446" s="11"/>
      <c r="S446" s="11"/>
      <c r="T446" s="12">
        <f>Table2[[#This Row],[Turks]]*Table2[[#This Row],[District Pop.]]/100</f>
        <v>4000.45</v>
      </c>
      <c r="U446" s="12">
        <f>Table2[[#This Row],[Kurds]]*Table2[[#This Row],[District Pop.]]/100</f>
        <v>210.55</v>
      </c>
      <c r="V446" s="12">
        <f>Table2[[#This Row],[Zazas]]*Table2[[#This Row],[District Pop.]]</f>
        <v>0</v>
      </c>
      <c r="W446" s="6"/>
      <c r="X446" s="6"/>
      <c r="Y446" s="12">
        <f>Table2[[#This Row],[Others name]]</f>
        <v>0</v>
      </c>
      <c r="Z446" s="12">
        <f>Table2[[#This Row],[Others]]*Table2[[#This Row],[District Pop.]]</f>
        <v>0</v>
      </c>
    </row>
    <row r="447" spans="1:26" x14ac:dyDescent="0.3">
      <c r="A447" s="6">
        <v>270</v>
      </c>
      <c r="B447" s="6" t="s">
        <v>3640</v>
      </c>
      <c r="C447" s="6" t="s">
        <v>2975</v>
      </c>
      <c r="D447" s="10">
        <v>43297</v>
      </c>
      <c r="E447" s="6" t="s">
        <v>265</v>
      </c>
      <c r="F447" s="6" t="s">
        <v>274</v>
      </c>
      <c r="G447" s="6"/>
      <c r="H447" s="10">
        <f>SUM(I447:R447)</f>
        <v>100</v>
      </c>
      <c r="I447" s="6">
        <f>100-SUM(Table2[[#This Row],[Kurds]:[Others3]])</f>
        <v>95</v>
      </c>
      <c r="J447" s="6">
        <v>5</v>
      </c>
      <c r="K447" s="6"/>
      <c r="L447" s="6"/>
      <c r="M447" s="6"/>
      <c r="N447" s="6"/>
      <c r="O447" s="11"/>
      <c r="P447" s="11"/>
      <c r="Q447" s="11"/>
      <c r="R447" s="11"/>
      <c r="S447" s="11"/>
      <c r="T447" s="12">
        <f>Table2[[#This Row],[Turks]]*Table2[[#This Row],[District Pop.]]/100</f>
        <v>41132.15</v>
      </c>
      <c r="U447" s="12">
        <f>Table2[[#This Row],[Kurds]]*Table2[[#This Row],[District Pop.]]/100</f>
        <v>2164.85</v>
      </c>
      <c r="V447" s="12">
        <f>Table2[[#This Row],[Zazas]]*Table2[[#This Row],[District Pop.]]</f>
        <v>0</v>
      </c>
      <c r="W447" s="6"/>
      <c r="X447" s="6"/>
      <c r="Y447" s="12">
        <f>Table2[[#This Row],[Others name]]</f>
        <v>0</v>
      </c>
      <c r="Z447" s="12">
        <f>Table2[[#This Row],[Others]]*Table2[[#This Row],[District Pop.]]</f>
        <v>0</v>
      </c>
    </row>
    <row r="448" spans="1:26" x14ac:dyDescent="0.3">
      <c r="A448" s="6">
        <v>356</v>
      </c>
      <c r="B448" s="6" t="s">
        <v>362</v>
      </c>
      <c r="C448" s="6" t="s">
        <v>2947</v>
      </c>
      <c r="D448" s="10">
        <v>30075</v>
      </c>
      <c r="E448" s="6" t="s">
        <v>351</v>
      </c>
      <c r="F448" s="6" t="s">
        <v>362</v>
      </c>
      <c r="G448" s="6"/>
      <c r="H448" s="10">
        <f>SUM(I448:R448)</f>
        <v>100</v>
      </c>
      <c r="I448" s="6">
        <f>100-SUM(Table2[[#This Row],[Kurds]:[Others3]])</f>
        <v>95</v>
      </c>
      <c r="J448" s="6">
        <v>5</v>
      </c>
      <c r="K448" s="6"/>
      <c r="L448" s="6"/>
      <c r="M448" s="6"/>
      <c r="N448" s="6"/>
      <c r="O448" s="11"/>
      <c r="P448" s="11"/>
      <c r="Q448" s="11"/>
      <c r="R448" s="11"/>
      <c r="S448" s="11"/>
      <c r="T448" s="12">
        <f>Table2[[#This Row],[Turks]]*Table2[[#This Row],[District Pop.]]/100</f>
        <v>28571.25</v>
      </c>
      <c r="U448" s="12">
        <f>Table2[[#This Row],[Kurds]]*Table2[[#This Row],[District Pop.]]/100</f>
        <v>1503.75</v>
      </c>
      <c r="V448" s="12">
        <f>Table2[[#This Row],[Zazas]]*Table2[[#This Row],[District Pop.]]</f>
        <v>0</v>
      </c>
      <c r="W448" s="6"/>
      <c r="X448" s="6"/>
      <c r="Y448" s="12">
        <f>Table2[[#This Row],[Others name]]</f>
        <v>0</v>
      </c>
      <c r="Z448" s="12">
        <f>Table2[[#This Row],[Others]]*Table2[[#This Row],[District Pop.]]</f>
        <v>0</v>
      </c>
    </row>
    <row r="449" spans="1:26" x14ac:dyDescent="0.3">
      <c r="A449" s="6">
        <v>357</v>
      </c>
      <c r="B449" s="6" t="s">
        <v>363</v>
      </c>
      <c r="C449" s="6" t="s">
        <v>2949</v>
      </c>
      <c r="D449" s="10">
        <v>6262</v>
      </c>
      <c r="E449" s="6" t="s">
        <v>351</v>
      </c>
      <c r="F449" s="6" t="s">
        <v>363</v>
      </c>
      <c r="G449" s="6"/>
      <c r="H449" s="10">
        <f>SUM(I449:R449)</f>
        <v>100</v>
      </c>
      <c r="I449" s="6">
        <f>100-SUM(Table2[[#This Row],[Kurds]:[Others3]])</f>
        <v>95</v>
      </c>
      <c r="J449" s="6">
        <v>5</v>
      </c>
      <c r="K449" s="6"/>
      <c r="L449" s="6"/>
      <c r="M449" s="6"/>
      <c r="N449" s="6"/>
      <c r="O449" s="11"/>
      <c r="P449" s="11"/>
      <c r="Q449" s="11"/>
      <c r="R449" s="11"/>
      <c r="S449" s="11"/>
      <c r="T449" s="12">
        <f>Table2[[#This Row],[Turks]]*Table2[[#This Row],[District Pop.]]/100</f>
        <v>5948.9</v>
      </c>
      <c r="U449" s="12">
        <f>Table2[[#This Row],[Kurds]]*Table2[[#This Row],[District Pop.]]/100</f>
        <v>313.10000000000002</v>
      </c>
      <c r="V449" s="12">
        <f>Table2[[#This Row],[Zazas]]*Table2[[#This Row],[District Pop.]]</f>
        <v>0</v>
      </c>
      <c r="W449" s="6"/>
      <c r="X449" s="6"/>
      <c r="Y449" s="12">
        <f>Table2[[#This Row],[Others name]]</f>
        <v>0</v>
      </c>
      <c r="Z449" s="12">
        <f>Table2[[#This Row],[Others]]*Table2[[#This Row],[District Pop.]]</f>
        <v>0</v>
      </c>
    </row>
    <row r="450" spans="1:26" x14ac:dyDescent="0.3">
      <c r="A450" s="6">
        <v>359</v>
      </c>
      <c r="B450" s="6" t="s">
        <v>365</v>
      </c>
      <c r="C450" s="6" t="s">
        <v>3003</v>
      </c>
      <c r="D450" s="10">
        <v>27055</v>
      </c>
      <c r="E450" s="6" t="s">
        <v>351</v>
      </c>
      <c r="F450" s="6" t="s">
        <v>365</v>
      </c>
      <c r="G450" s="6"/>
      <c r="H450" s="10">
        <f>SUM(I450:R450)</f>
        <v>100</v>
      </c>
      <c r="I450" s="6">
        <f>100-SUM(Table2[[#This Row],[Kurds]:[Others3]])</f>
        <v>95</v>
      </c>
      <c r="J450" s="6">
        <v>5</v>
      </c>
      <c r="K450" s="6"/>
      <c r="L450" s="6"/>
      <c r="M450" s="6"/>
      <c r="N450" s="6"/>
      <c r="O450" s="11"/>
      <c r="P450" s="11"/>
      <c r="Q450" s="11"/>
      <c r="R450" s="11"/>
      <c r="S450" s="11"/>
      <c r="T450" s="12">
        <f>Table2[[#This Row],[Turks]]*Table2[[#This Row],[District Pop.]]/100</f>
        <v>25702.25</v>
      </c>
      <c r="U450" s="12">
        <f>Table2[[#This Row],[Kurds]]*Table2[[#This Row],[District Pop.]]/100</f>
        <v>1352.75</v>
      </c>
      <c r="V450" s="12">
        <f>Table2[[#This Row],[Zazas]]*Table2[[#This Row],[District Pop.]]</f>
        <v>0</v>
      </c>
      <c r="W450" s="6"/>
      <c r="X450" s="6"/>
      <c r="Y450" s="12">
        <f>Table2[[#This Row],[Others name]]</f>
        <v>0</v>
      </c>
      <c r="Z450" s="12">
        <f>Table2[[#This Row],[Others]]*Table2[[#This Row],[District Pop.]]</f>
        <v>0</v>
      </c>
    </row>
    <row r="451" spans="1:26" x14ac:dyDescent="0.3">
      <c r="A451" s="6">
        <v>372</v>
      </c>
      <c r="B451" s="6" t="s">
        <v>379</v>
      </c>
      <c r="C451" s="6" t="s">
        <v>2797</v>
      </c>
      <c r="D451" s="10">
        <v>7575</v>
      </c>
      <c r="E451" s="6" t="s">
        <v>372</v>
      </c>
      <c r="F451" s="6" t="s">
        <v>379</v>
      </c>
      <c r="G451" s="6"/>
      <c r="H451" s="10">
        <f>SUM(I451:R451)</f>
        <v>100</v>
      </c>
      <c r="I451" s="6">
        <f>100-SUM(Table2[[#This Row],[Kurds]:[Others3]])</f>
        <v>95</v>
      </c>
      <c r="J451" s="6">
        <v>5</v>
      </c>
      <c r="K451" s="6"/>
      <c r="L451" s="6"/>
      <c r="M451" s="6"/>
      <c r="N451" s="6"/>
      <c r="O451" s="11"/>
      <c r="P451" s="11"/>
      <c r="Q451" s="11"/>
      <c r="R451" s="11"/>
      <c r="S451" s="11"/>
      <c r="T451" s="12">
        <f>Table2[[#This Row],[Turks]]*Table2[[#This Row],[District Pop.]]/100</f>
        <v>7196.25</v>
      </c>
      <c r="U451" s="12">
        <f>Table2[[#This Row],[Kurds]]*Table2[[#This Row],[District Pop.]]/100</f>
        <v>378.75</v>
      </c>
      <c r="V451" s="12">
        <f>Table2[[#This Row],[Zazas]]*Table2[[#This Row],[District Pop.]]</f>
        <v>0</v>
      </c>
      <c r="W451" s="6"/>
      <c r="X451" s="6"/>
      <c r="Y451" s="12">
        <f>Table2[[#This Row],[Others name]]</f>
        <v>0</v>
      </c>
      <c r="Z451" s="12">
        <f>Table2[[#This Row],[Others]]*Table2[[#This Row],[District Pop.]]</f>
        <v>0</v>
      </c>
    </row>
    <row r="452" spans="1:26" x14ac:dyDescent="0.3">
      <c r="A452" s="6">
        <v>391</v>
      </c>
      <c r="B452" s="6" t="s">
        <v>400</v>
      </c>
      <c r="C452" s="6" t="s">
        <v>1443</v>
      </c>
      <c r="D452" s="10">
        <v>6469</v>
      </c>
      <c r="E452" s="6" t="s">
        <v>397</v>
      </c>
      <c r="F452" s="6" t="s">
        <v>400</v>
      </c>
      <c r="G452" s="6"/>
      <c r="H452" s="10">
        <f>SUM(I452:R452)</f>
        <v>100</v>
      </c>
      <c r="I452" s="6">
        <f>100-SUM(Table2[[#This Row],[Kurds]:[Others3]])</f>
        <v>95</v>
      </c>
      <c r="J452" s="6">
        <v>5</v>
      </c>
      <c r="K452" s="6"/>
      <c r="L452" s="6"/>
      <c r="M452" s="6"/>
      <c r="N452" s="6"/>
      <c r="O452" s="11"/>
      <c r="P452" s="11"/>
      <c r="Q452" s="11"/>
      <c r="R452" s="11"/>
      <c r="S452" s="11"/>
      <c r="T452" s="12">
        <f>Table2[[#This Row],[Turks]]*Table2[[#This Row],[District Pop.]]/100</f>
        <v>6145.55</v>
      </c>
      <c r="U452" s="12">
        <f>Table2[[#This Row],[Kurds]]*Table2[[#This Row],[District Pop.]]/100</f>
        <v>323.45</v>
      </c>
      <c r="V452" s="12">
        <f>Table2[[#This Row],[Zazas]]*Table2[[#This Row],[District Pop.]]</f>
        <v>0</v>
      </c>
      <c r="W452" s="6"/>
      <c r="X452" s="6"/>
      <c r="Y452" s="12">
        <f>Table2[[#This Row],[Others name]]</f>
        <v>0</v>
      </c>
      <c r="Z452" s="12">
        <f>Table2[[#This Row],[Others]]*Table2[[#This Row],[District Pop.]]</f>
        <v>0</v>
      </c>
    </row>
    <row r="453" spans="1:26" x14ac:dyDescent="0.3">
      <c r="A453" s="6">
        <v>585</v>
      </c>
      <c r="B453" s="6" t="s">
        <v>591</v>
      </c>
      <c r="C453" s="6" t="s">
        <v>2648</v>
      </c>
      <c r="D453" s="10">
        <v>125079</v>
      </c>
      <c r="E453" s="6" t="s">
        <v>591</v>
      </c>
      <c r="F453" s="6" t="s">
        <v>25</v>
      </c>
      <c r="G453" s="6"/>
      <c r="H453" s="10">
        <f>SUM(I453:R453)</f>
        <v>100</v>
      </c>
      <c r="I453" s="6">
        <f>100-SUM(Table2[[#This Row],[Kurds]:[Others3]])</f>
        <v>95</v>
      </c>
      <c r="J453" s="6">
        <v>5</v>
      </c>
      <c r="K453" s="6"/>
      <c r="L453" s="6"/>
      <c r="M453" s="6"/>
      <c r="N453" s="6"/>
      <c r="O453" s="11"/>
      <c r="P453" s="11"/>
      <c r="Q453" s="11"/>
      <c r="R453" s="11"/>
      <c r="S453" s="11"/>
      <c r="T453" s="12">
        <f>Table2[[#This Row],[Turks]]*Table2[[#This Row],[District Pop.]]/100</f>
        <v>118825.05</v>
      </c>
      <c r="U453" s="12">
        <f>Table2[[#This Row],[Kurds]]*Table2[[#This Row],[District Pop.]]/100</f>
        <v>6253.95</v>
      </c>
      <c r="V453" s="12">
        <f>Table2[[#This Row],[Zazas]]*Table2[[#This Row],[District Pop.]]</f>
        <v>0</v>
      </c>
      <c r="W453" s="14">
        <f>Table2[[#This Row],[Arabs]]*Table2[[#This Row],[District Pop.]]/100</f>
        <v>0</v>
      </c>
      <c r="X453" s="6"/>
      <c r="Y453" s="12">
        <f>Table2[[#This Row],[Others name]]</f>
        <v>0</v>
      </c>
      <c r="Z453" s="12">
        <f>Table2[[#This Row],[Others]]*Table2[[#This Row],[District Pop.]]</f>
        <v>0</v>
      </c>
    </row>
    <row r="454" spans="1:26" x14ac:dyDescent="0.3">
      <c r="A454" s="6">
        <v>586</v>
      </c>
      <c r="B454" s="6" t="s">
        <v>593</v>
      </c>
      <c r="C454" s="6" t="s">
        <v>2885</v>
      </c>
      <c r="D454" s="10">
        <v>12390</v>
      </c>
      <c r="E454" s="6" t="s">
        <v>591</v>
      </c>
      <c r="F454" s="6" t="s">
        <v>593</v>
      </c>
      <c r="G454" s="6"/>
      <c r="H454" s="10">
        <f>SUM(I454:R454)</f>
        <v>100</v>
      </c>
      <c r="I454" s="6">
        <f>100-SUM(Table2[[#This Row],[Kurds]:[Others3]])</f>
        <v>95</v>
      </c>
      <c r="J454" s="6">
        <v>5</v>
      </c>
      <c r="K454" s="6"/>
      <c r="L454" s="6"/>
      <c r="M454" s="6"/>
      <c r="N454" s="6"/>
      <c r="O454" s="11"/>
      <c r="P454" s="11"/>
      <c r="Q454" s="11"/>
      <c r="R454" s="11"/>
      <c r="S454" s="11"/>
      <c r="T454" s="12">
        <f>Table2[[#This Row],[Turks]]*Table2[[#This Row],[District Pop.]]/100</f>
        <v>11770.5</v>
      </c>
      <c r="U454" s="12">
        <f>Table2[[#This Row],[Kurds]]*Table2[[#This Row],[District Pop.]]/100</f>
        <v>619.5</v>
      </c>
      <c r="V454" s="12">
        <f>Table2[[#This Row],[Zazas]]*Table2[[#This Row],[District Pop.]]</f>
        <v>0</v>
      </c>
      <c r="W454" s="14">
        <f>Table2[[#This Row],[Arabs]]*Table2[[#This Row],[District Pop.]]/100</f>
        <v>0</v>
      </c>
      <c r="X454" s="6"/>
      <c r="Y454" s="12">
        <f>Table2[[#This Row],[Others name]]</f>
        <v>0</v>
      </c>
      <c r="Z454" s="12">
        <f>Table2[[#This Row],[Others]]*Table2[[#This Row],[District Pop.]]</f>
        <v>0</v>
      </c>
    </row>
    <row r="455" spans="1:26" x14ac:dyDescent="0.3">
      <c r="A455" s="6">
        <v>588</v>
      </c>
      <c r="B455" s="6" t="s">
        <v>3706</v>
      </c>
      <c r="C455" s="6" t="s">
        <v>1668</v>
      </c>
      <c r="D455" s="10">
        <v>7194</v>
      </c>
      <c r="E455" s="6" t="s">
        <v>595</v>
      </c>
      <c r="F455" s="6" t="s">
        <v>596</v>
      </c>
      <c r="G455" s="6"/>
      <c r="H455" s="10">
        <f>SUM(I455:R455)</f>
        <v>100</v>
      </c>
      <c r="I455" s="6">
        <f>100-SUM(Table2[[#This Row],[Kurds]:[Others3]])</f>
        <v>95</v>
      </c>
      <c r="J455" s="6">
        <v>5</v>
      </c>
      <c r="K455" s="6"/>
      <c r="L455" s="6"/>
      <c r="M455" s="6"/>
      <c r="N455" s="6"/>
      <c r="O455" s="11"/>
      <c r="P455" s="11"/>
      <c r="Q455" s="11"/>
      <c r="R455" s="11"/>
      <c r="S455" s="11"/>
      <c r="T455" s="12">
        <f>Table2[[#This Row],[Turks]]*Table2[[#This Row],[District Pop.]]/100</f>
        <v>6834.3</v>
      </c>
      <c r="U455" s="12">
        <f>Table2[[#This Row],[Kurds]]*Table2[[#This Row],[District Pop.]]/100</f>
        <v>359.7</v>
      </c>
      <c r="V455" s="12">
        <f>Table2[[#This Row],[Zazas]]*Table2[[#This Row],[District Pop.]]</f>
        <v>0</v>
      </c>
      <c r="W455" s="14">
        <f>Table2[[#This Row],[Arabs]]*Table2[[#This Row],[District Pop.]]/100</f>
        <v>0</v>
      </c>
      <c r="X455" s="6"/>
      <c r="Y455" s="12">
        <f>Table2[[#This Row],[Others name]]</f>
        <v>0</v>
      </c>
      <c r="Z455" s="12">
        <f>Table2[[#This Row],[Others]]*Table2[[#This Row],[District Pop.]]</f>
        <v>0</v>
      </c>
    </row>
    <row r="456" spans="1:26" x14ac:dyDescent="0.3">
      <c r="A456" s="6">
        <v>595</v>
      </c>
      <c r="B456" s="6" t="s">
        <v>602</v>
      </c>
      <c r="C456" s="6" t="s">
        <v>3261</v>
      </c>
      <c r="D456" s="10">
        <v>6106</v>
      </c>
      <c r="E456" s="6" t="s">
        <v>595</v>
      </c>
      <c r="F456" s="6" t="s">
        <v>602</v>
      </c>
      <c r="G456" s="6"/>
      <c r="H456" s="10">
        <f>SUM(I456:R456)</f>
        <v>100</v>
      </c>
      <c r="I456" s="6">
        <f>100-SUM(Table2[[#This Row],[Kurds]:[Others3]])</f>
        <v>95</v>
      </c>
      <c r="J456" s="6">
        <v>5</v>
      </c>
      <c r="K456" s="6"/>
      <c r="L456" s="6"/>
      <c r="M456" s="6"/>
      <c r="N456" s="6"/>
      <c r="O456" s="11"/>
      <c r="P456" s="11"/>
      <c r="Q456" s="11"/>
      <c r="R456" s="11"/>
      <c r="S456" s="11"/>
      <c r="T456" s="12">
        <f>Table2[[#This Row],[Turks]]*Table2[[#This Row],[District Pop.]]/100</f>
        <v>5800.7</v>
      </c>
      <c r="U456" s="12">
        <f>Table2[[#This Row],[Kurds]]*Table2[[#This Row],[District Pop.]]/100</f>
        <v>305.3</v>
      </c>
      <c r="V456" s="12">
        <f>Table2[[#This Row],[Zazas]]*Table2[[#This Row],[District Pop.]]</f>
        <v>0</v>
      </c>
      <c r="W456" s="14">
        <f>Table2[[#This Row],[Arabs]]*Table2[[#This Row],[District Pop.]]/100</f>
        <v>0</v>
      </c>
      <c r="X456" s="6"/>
      <c r="Y456" s="12">
        <f>Table2[[#This Row],[Others name]]</f>
        <v>0</v>
      </c>
      <c r="Z456" s="12">
        <f>Table2[[#This Row],[Others]]*Table2[[#This Row],[District Pop.]]</f>
        <v>0</v>
      </c>
    </row>
    <row r="457" spans="1:26" x14ac:dyDescent="0.3">
      <c r="A457" s="6">
        <v>846</v>
      </c>
      <c r="B457" s="6" t="s">
        <v>862</v>
      </c>
      <c r="C457" s="6" t="s">
        <v>1803</v>
      </c>
      <c r="D457" s="10">
        <v>44502</v>
      </c>
      <c r="E457" s="6" t="s">
        <v>860</v>
      </c>
      <c r="F457" s="6" t="s">
        <v>862</v>
      </c>
      <c r="G457" s="6"/>
      <c r="H457" s="10">
        <f>SUM(I457:R457)</f>
        <v>100</v>
      </c>
      <c r="I457" s="6">
        <f>100-SUM(Table2[[#This Row],[Kurds]:[Others3]])</f>
        <v>95</v>
      </c>
      <c r="J457" s="6">
        <v>5</v>
      </c>
      <c r="K457" s="6"/>
      <c r="L457" s="6"/>
      <c r="M457" s="6"/>
      <c r="N457" s="6"/>
      <c r="O457" s="11"/>
      <c r="P457" s="11"/>
      <c r="Q457" s="11"/>
      <c r="R457" s="11"/>
      <c r="S457" s="11"/>
      <c r="T457" s="12">
        <f>Table2[[#This Row],[Turks]]*Table2[[#This Row],[District Pop.]]/100</f>
        <v>42276.9</v>
      </c>
      <c r="U457" s="12">
        <f>Table2[[#This Row],[Kurds]]*Table2[[#This Row],[District Pop.]]/100</f>
        <v>2225.1</v>
      </c>
      <c r="V457" s="12">
        <f>Table2[[#This Row],[Zazas]]*Table2[[#This Row],[District Pop.]]</f>
        <v>0</v>
      </c>
      <c r="W457" s="6"/>
      <c r="X457" s="6"/>
      <c r="Y457" s="12">
        <f>Table2[[#This Row],[Others name]]</f>
        <v>0</v>
      </c>
      <c r="Z457" s="12">
        <f>Table2[[#This Row],[Others]]*Table2[[#This Row],[District Pop.]]</f>
        <v>0</v>
      </c>
    </row>
    <row r="458" spans="1:26" x14ac:dyDescent="0.3">
      <c r="A458" s="6">
        <v>868</v>
      </c>
      <c r="B458" s="6" t="s">
        <v>883</v>
      </c>
      <c r="C458" s="6" t="s">
        <v>2373</v>
      </c>
      <c r="D458" s="10">
        <v>9569</v>
      </c>
      <c r="E458" s="6" t="s">
        <v>876</v>
      </c>
      <c r="F458" s="6" t="s">
        <v>883</v>
      </c>
      <c r="G458" s="6"/>
      <c r="H458" s="10">
        <f>SUM(I458:R458)</f>
        <v>100</v>
      </c>
      <c r="I458" s="6">
        <f>100-SUM(Table2[[#This Row],[Kurds]:[Others3]])</f>
        <v>95</v>
      </c>
      <c r="J458" s="6">
        <v>5</v>
      </c>
      <c r="K458" s="6"/>
      <c r="L458" s="6"/>
      <c r="M458" s="6"/>
      <c r="N458" s="6"/>
      <c r="O458" s="11"/>
      <c r="P458" s="11"/>
      <c r="Q458" s="11"/>
      <c r="R458" s="11"/>
      <c r="S458" s="11"/>
      <c r="T458" s="12">
        <f>Table2[[#This Row],[Turks]]*Table2[[#This Row],[District Pop.]]/100</f>
        <v>9090.5499999999993</v>
      </c>
      <c r="U458" s="12">
        <f>Table2[[#This Row],[Kurds]]*Table2[[#This Row],[District Pop.]]/100</f>
        <v>478.45</v>
      </c>
      <c r="V458" s="12">
        <f>Table2[[#This Row],[Zazas]]*Table2[[#This Row],[District Pop.]]</f>
        <v>0</v>
      </c>
      <c r="W458" s="6"/>
      <c r="X458" s="6"/>
      <c r="Y458" s="12">
        <f>Table2[[#This Row],[Others name]]</f>
        <v>0</v>
      </c>
      <c r="Z458" s="12">
        <f>Table2[[#This Row],[Others]]*Table2[[#This Row],[District Pop.]]</f>
        <v>0</v>
      </c>
    </row>
    <row r="459" spans="1:26" x14ac:dyDescent="0.3">
      <c r="A459" s="6">
        <v>959</v>
      </c>
      <c r="B459" s="6" t="s">
        <v>962</v>
      </c>
      <c r="C459" s="6" t="s">
        <v>3533</v>
      </c>
      <c r="D459" s="10">
        <v>109197</v>
      </c>
      <c r="E459" s="6" t="s">
        <v>962</v>
      </c>
      <c r="F459" s="6" t="s">
        <v>25</v>
      </c>
      <c r="G459" s="6"/>
      <c r="H459" s="10">
        <f>SUM(I459:R459)</f>
        <v>100</v>
      </c>
      <c r="I459" s="6">
        <f>100-SUM(Table2[[#This Row],[Kurds]:[Others3]])</f>
        <v>95</v>
      </c>
      <c r="J459" s="6">
        <v>5</v>
      </c>
      <c r="K459" s="6"/>
      <c r="L459" s="6"/>
      <c r="M459" s="6"/>
      <c r="N459" s="6"/>
      <c r="O459" s="11"/>
      <c r="P459" s="11"/>
      <c r="Q459" s="11"/>
      <c r="R459" s="11"/>
      <c r="S459" s="11"/>
      <c r="T459" s="12">
        <f>Table2[[#This Row],[Turks]]*Table2[[#This Row],[District Pop.]]/100</f>
        <v>103737.15</v>
      </c>
      <c r="U459" s="12">
        <f>Table2[[#This Row],[Kurds]]*Table2[[#This Row],[District Pop.]]/100</f>
        <v>5459.85</v>
      </c>
      <c r="V459" s="12">
        <f>Table2[[#This Row],[Zazas]]*Table2[[#This Row],[District Pop.]]</f>
        <v>0</v>
      </c>
      <c r="W459" s="6"/>
      <c r="X459" s="6"/>
      <c r="Y459" s="12">
        <f>Table2[[#This Row],[Others name]]</f>
        <v>0</v>
      </c>
      <c r="Z459" s="12">
        <f>Table2[[#This Row],[Others]]*Table2[[#This Row],[District Pop.]]</f>
        <v>0</v>
      </c>
    </row>
    <row r="460" spans="1:26" x14ac:dyDescent="0.3">
      <c r="A460" s="6">
        <v>963</v>
      </c>
      <c r="B460" s="6" t="s">
        <v>972</v>
      </c>
      <c r="C460" s="6" t="s">
        <v>3250</v>
      </c>
      <c r="D460" s="10">
        <v>79977</v>
      </c>
      <c r="E460" s="6" t="s">
        <v>962</v>
      </c>
      <c r="F460" s="6" t="s">
        <v>972</v>
      </c>
      <c r="G460" s="6"/>
      <c r="H460" s="10">
        <f>SUM(I460:R460)</f>
        <v>100</v>
      </c>
      <c r="I460" s="6">
        <f>100-SUM(Table2[[#This Row],[Kurds]:[Others3]])</f>
        <v>95</v>
      </c>
      <c r="J460" s="6">
        <v>5</v>
      </c>
      <c r="K460" s="6"/>
      <c r="L460" s="6"/>
      <c r="M460" s="6"/>
      <c r="N460" s="6"/>
      <c r="O460" s="11"/>
      <c r="P460" s="11"/>
      <c r="Q460" s="11"/>
      <c r="R460" s="11"/>
      <c r="S460" s="11"/>
      <c r="T460" s="12">
        <f>Table2[[#This Row],[Turks]]*Table2[[#This Row],[District Pop.]]/100</f>
        <v>75978.149999999994</v>
      </c>
      <c r="U460" s="12">
        <f>Table2[[#This Row],[Kurds]]*Table2[[#This Row],[District Pop.]]/100</f>
        <v>3998.85</v>
      </c>
      <c r="V460" s="12">
        <f>Table2[[#This Row],[Zazas]]*Table2[[#This Row],[District Pop.]]</f>
        <v>0</v>
      </c>
      <c r="W460" s="6"/>
      <c r="X460" s="6"/>
      <c r="Y460" s="12">
        <f>Table2[[#This Row],[Others name]]</f>
        <v>0</v>
      </c>
      <c r="Z460" s="12">
        <f>Table2[[#This Row],[Others]]*Table2[[#This Row],[District Pop.]]</f>
        <v>0</v>
      </c>
    </row>
    <row r="461" spans="1:26" x14ac:dyDescent="0.3">
      <c r="A461" s="6">
        <v>964</v>
      </c>
      <c r="B461" s="6" t="s">
        <v>3796</v>
      </c>
      <c r="C461" s="6" t="s">
        <v>3509</v>
      </c>
      <c r="D461" s="10">
        <v>5178</v>
      </c>
      <c r="E461" s="6" t="s">
        <v>962</v>
      </c>
      <c r="F461" s="6" t="s">
        <v>973</v>
      </c>
      <c r="G461" s="6"/>
      <c r="H461" s="10">
        <f>SUM(I461:R461)</f>
        <v>100</v>
      </c>
      <c r="I461" s="6">
        <f>100-SUM(Table2[[#This Row],[Kurds]:[Others3]])</f>
        <v>95</v>
      </c>
      <c r="J461" s="6">
        <v>5</v>
      </c>
      <c r="K461" s="6"/>
      <c r="L461" s="6"/>
      <c r="M461" s="6"/>
      <c r="N461" s="6"/>
      <c r="O461" s="11"/>
      <c r="P461" s="11"/>
      <c r="Q461" s="11"/>
      <c r="R461" s="11"/>
      <c r="S461" s="11"/>
      <c r="T461" s="12">
        <f>Table2[[#This Row],[Turks]]*Table2[[#This Row],[District Pop.]]/100</f>
        <v>4919.1000000000004</v>
      </c>
      <c r="U461" s="12">
        <f>Table2[[#This Row],[Kurds]]*Table2[[#This Row],[District Pop.]]/100</f>
        <v>258.89999999999998</v>
      </c>
      <c r="V461" s="12">
        <f>Table2[[#This Row],[Zazas]]*Table2[[#This Row],[District Pop.]]</f>
        <v>0</v>
      </c>
      <c r="W461" s="6"/>
      <c r="X461" s="6"/>
      <c r="Y461" s="12">
        <f>Table2[[#This Row],[Others name]]</f>
        <v>0</v>
      </c>
      <c r="Z461" s="12">
        <f>Table2[[#This Row],[Others]]*Table2[[#This Row],[District Pop.]]</f>
        <v>0</v>
      </c>
    </row>
    <row r="462" spans="1:26" x14ac:dyDescent="0.3">
      <c r="A462" s="6">
        <v>965</v>
      </c>
      <c r="B462" s="6" t="s">
        <v>974</v>
      </c>
      <c r="C462" s="6" t="s">
        <v>3519</v>
      </c>
      <c r="D462" s="10">
        <v>34214</v>
      </c>
      <c r="E462" s="6" t="s">
        <v>962</v>
      </c>
      <c r="F462" s="6" t="s">
        <v>974</v>
      </c>
      <c r="G462" s="6"/>
      <c r="H462" s="10">
        <f>SUM(I462:R462)</f>
        <v>100</v>
      </c>
      <c r="I462" s="6">
        <f>100-SUM(Table2[[#This Row],[Kurds]:[Others3]])</f>
        <v>95</v>
      </c>
      <c r="J462" s="6">
        <v>5</v>
      </c>
      <c r="K462" s="6"/>
      <c r="L462" s="6"/>
      <c r="M462" s="6"/>
      <c r="N462" s="6"/>
      <c r="O462" s="11"/>
      <c r="P462" s="11"/>
      <c r="Q462" s="11"/>
      <c r="R462" s="11"/>
      <c r="S462" s="11"/>
      <c r="T462" s="12">
        <f>Table2[[#This Row],[Turks]]*Table2[[#This Row],[District Pop.]]/100</f>
        <v>32503.3</v>
      </c>
      <c r="U462" s="12">
        <f>Table2[[#This Row],[Kurds]]*Table2[[#This Row],[District Pop.]]/100</f>
        <v>1710.7</v>
      </c>
      <c r="V462" s="12">
        <f>Table2[[#This Row],[Zazas]]*Table2[[#This Row],[District Pop.]]</f>
        <v>0</v>
      </c>
      <c r="W462" s="6"/>
      <c r="X462" s="6"/>
      <c r="Y462" s="12">
        <f>Table2[[#This Row],[Others name]]</f>
        <v>0</v>
      </c>
      <c r="Z462" s="12">
        <f>Table2[[#This Row],[Others]]*Table2[[#This Row],[District Pop.]]</f>
        <v>0</v>
      </c>
    </row>
    <row r="463" spans="1:26" x14ac:dyDescent="0.3">
      <c r="A463" s="6">
        <v>648</v>
      </c>
      <c r="B463" s="6" t="s">
        <v>657</v>
      </c>
      <c r="C463" s="6" t="s">
        <v>3146</v>
      </c>
      <c r="D463" s="10">
        <v>27771</v>
      </c>
      <c r="E463" s="6" t="s">
        <v>632</v>
      </c>
      <c r="F463" s="6" t="s">
        <v>657</v>
      </c>
      <c r="G463" s="6"/>
      <c r="H463" s="10">
        <f>SUM(I463:R463)</f>
        <v>100</v>
      </c>
      <c r="I463" s="6">
        <f>100-SUM(Table2[[#This Row],[Kurds]:[Others3]])</f>
        <v>98</v>
      </c>
      <c r="J463" s="6">
        <v>2</v>
      </c>
      <c r="K463" s="6"/>
      <c r="L463" s="6"/>
      <c r="M463" s="6"/>
      <c r="N463" s="6"/>
      <c r="O463" s="11"/>
      <c r="P463" s="11"/>
      <c r="Q463" s="11"/>
      <c r="R463" s="11"/>
      <c r="S463" s="11"/>
      <c r="T463" s="12">
        <f>Table2[[#This Row],[Turks]]*Table2[[#This Row],[District Pop.]]/100</f>
        <v>27215.58</v>
      </c>
      <c r="U463" s="12">
        <f>Table2[[#This Row],[Kurds]]*Table2[[#This Row],[District Pop.]]/100</f>
        <v>555.41999999999996</v>
      </c>
      <c r="V463" s="12">
        <f>Table2[[#This Row],[Zazas]]*Table2[[#This Row],[District Pop.]]</f>
        <v>0</v>
      </c>
      <c r="W463" s="6"/>
      <c r="X463" s="6"/>
      <c r="Y463" s="12">
        <f>Table2[[#This Row],[Others name]]</f>
        <v>0</v>
      </c>
      <c r="Z463" s="12">
        <f>Table2[[#This Row],[Others]]*Table2[[#This Row],[District Pop.]]</f>
        <v>0</v>
      </c>
    </row>
    <row r="464" spans="1:26" x14ac:dyDescent="0.3">
      <c r="A464" s="6">
        <v>1</v>
      </c>
      <c r="B464" s="6" t="s">
        <v>4</v>
      </c>
      <c r="C464" s="6" t="s">
        <v>1377</v>
      </c>
      <c r="D464" s="10">
        <v>15897</v>
      </c>
      <c r="E464" s="6" t="s">
        <v>3</v>
      </c>
      <c r="F464" s="6" t="s">
        <v>4</v>
      </c>
      <c r="G464" s="6"/>
      <c r="H464" s="10">
        <f>SUM(I464:R464)</f>
        <v>100</v>
      </c>
      <c r="I464" s="6">
        <f>100-SUM(Table2[[#This Row],[Kurds]:[Others3]])</f>
        <v>100</v>
      </c>
      <c r="J464" s="6"/>
      <c r="K464" s="6"/>
      <c r="L464" s="6"/>
      <c r="M464" s="6"/>
      <c r="N464" s="6"/>
      <c r="O464" s="11"/>
      <c r="P464" s="11"/>
      <c r="Q464" s="11"/>
      <c r="R464" s="11"/>
      <c r="S464" s="11"/>
      <c r="T464" s="12">
        <f>Table2[[#This Row],[Turks]]*Table2[[#This Row],[District Pop.]]/100</f>
        <v>15897</v>
      </c>
      <c r="U464" s="12">
        <f>Table2[[#This Row],[Kurds]]*Table2[[#This Row],[District Pop.]]/100</f>
        <v>0</v>
      </c>
      <c r="V464" s="12">
        <f>Table2[[#This Row],[Zazas]]*Table2[[#This Row],[District Pop.]]</f>
        <v>0</v>
      </c>
      <c r="W464" s="14">
        <f>Table2[[#This Row],[Arabs]]*Table2[[#This Row],[District Pop.]]</f>
        <v>0</v>
      </c>
      <c r="X464" s="14" t="e">
        <f>#REF!*Table2[[#This Row],[District Pop.]]</f>
        <v>#REF!</v>
      </c>
      <c r="Y464" s="12">
        <f>Table2[[#This Row],[Others name]]</f>
        <v>0</v>
      </c>
      <c r="Z464" s="12">
        <f>Table2[[#This Row],[Others]]*Table2[[#This Row],[District Pop.]]</f>
        <v>0</v>
      </c>
    </row>
    <row r="465" spans="1:26" x14ac:dyDescent="0.3">
      <c r="A465" s="6">
        <v>3</v>
      </c>
      <c r="B465" s="6" t="s">
        <v>6</v>
      </c>
      <c r="C465" s="6" t="s">
        <v>3399</v>
      </c>
      <c r="D465" s="10">
        <v>389175</v>
      </c>
      <c r="E465" s="6" t="s">
        <v>3</v>
      </c>
      <c r="F465" s="6" t="s">
        <v>6</v>
      </c>
      <c r="G465" s="6"/>
      <c r="H465" s="10">
        <f>SUM(I465:R465)</f>
        <v>100</v>
      </c>
      <c r="I465" s="6">
        <f>100-SUM(Table2[[#This Row],[Kurds]:[Others3]])</f>
        <v>100</v>
      </c>
      <c r="J465" s="6"/>
      <c r="K465" s="6"/>
      <c r="L465" s="6"/>
      <c r="M465" s="6"/>
      <c r="N465" s="6"/>
      <c r="O465" s="11"/>
      <c r="P465" s="11"/>
      <c r="Q465" s="11"/>
      <c r="R465" s="11"/>
      <c r="S465" s="11"/>
      <c r="T465" s="12">
        <f>Table2[[#This Row],[Turks]]*Table2[[#This Row],[District Pop.]]/100</f>
        <v>389175</v>
      </c>
      <c r="U465" s="12">
        <f>Table2[[#This Row],[Kurds]]*Table2[[#This Row],[District Pop.]]/100</f>
        <v>0</v>
      </c>
      <c r="V465" s="12">
        <f>Table2[[#This Row],[Zazas]]*Table2[[#This Row],[District Pop.]]</f>
        <v>0</v>
      </c>
      <c r="W465" s="14">
        <f>Table2[[#This Row],[Arabs]]*Table2[[#This Row],[District Pop.]]</f>
        <v>0</v>
      </c>
      <c r="X465" s="14" t="e">
        <f>#REF!*Table2[[#This Row],[District Pop.]]</f>
        <v>#REF!</v>
      </c>
      <c r="Y465" s="12">
        <f>Table2[[#This Row],[Others name]]</f>
        <v>0</v>
      </c>
      <c r="Z465" s="12">
        <f>Table2[[#This Row],[Others]]*Table2[[#This Row],[District Pop.]]</f>
        <v>0</v>
      </c>
    </row>
    <row r="466" spans="1:26" x14ac:dyDescent="0.3">
      <c r="A466" s="6">
        <v>4</v>
      </c>
      <c r="B466" s="6" t="s">
        <v>7</v>
      </c>
      <c r="C466" s="6" t="s">
        <v>2171</v>
      </c>
      <c r="D466" s="10">
        <v>15833</v>
      </c>
      <c r="E466" s="6" t="s">
        <v>3</v>
      </c>
      <c r="F466" s="6" t="s">
        <v>7</v>
      </c>
      <c r="G466" s="6"/>
      <c r="H466" s="10">
        <f>SUM(I466:R466)</f>
        <v>100</v>
      </c>
      <c r="I466" s="6">
        <f>100-SUM(Table2[[#This Row],[Kurds]:[Others3]])</f>
        <v>100</v>
      </c>
      <c r="J466" s="6"/>
      <c r="K466" s="6"/>
      <c r="L466" s="6"/>
      <c r="M466" s="6"/>
      <c r="N466" s="6"/>
      <c r="O466" s="11"/>
      <c r="P466" s="11"/>
      <c r="Q466" s="11"/>
      <c r="R466" s="11"/>
      <c r="S466" s="11"/>
      <c r="T466" s="12">
        <f>Table2[[#This Row],[Turks]]*Table2[[#This Row],[District Pop.]]/100</f>
        <v>15833</v>
      </c>
      <c r="U466" s="12">
        <f>Table2[[#This Row],[Kurds]]*Table2[[#This Row],[District Pop.]]/100</f>
        <v>0</v>
      </c>
      <c r="V466" s="12">
        <f>Table2[[#This Row],[Zazas]]*Table2[[#This Row],[District Pop.]]</f>
        <v>0</v>
      </c>
      <c r="W466" s="14">
        <f>Table2[[#This Row],[Arabs]]*Table2[[#This Row],[District Pop.]]</f>
        <v>0</v>
      </c>
      <c r="X466" s="14" t="e">
        <f>#REF!*Table2[[#This Row],[District Pop.]]</f>
        <v>#REF!</v>
      </c>
      <c r="Y466" s="12">
        <f>Table2[[#This Row],[Others name]]</f>
        <v>0</v>
      </c>
      <c r="Z466" s="12">
        <f>Table2[[#This Row],[Others]]*Table2[[#This Row],[District Pop.]]</f>
        <v>0</v>
      </c>
    </row>
    <row r="467" spans="1:26" x14ac:dyDescent="0.3">
      <c r="A467" s="6">
        <v>5</v>
      </c>
      <c r="B467" s="6" t="s">
        <v>3577</v>
      </c>
      <c r="C467" s="6" t="s">
        <v>1151</v>
      </c>
      <c r="D467" s="10">
        <v>27037</v>
      </c>
      <c r="E467" s="6" t="s">
        <v>3</v>
      </c>
      <c r="F467" s="6" t="s">
        <v>8</v>
      </c>
      <c r="G467" s="6"/>
      <c r="H467" s="10">
        <f>SUM(I467:R467)</f>
        <v>100</v>
      </c>
      <c r="I467" s="6">
        <f>100-SUM(Table2[[#This Row],[Kurds]:[Others3]])</f>
        <v>100</v>
      </c>
      <c r="J467" s="6"/>
      <c r="K467" s="6"/>
      <c r="L467" s="6"/>
      <c r="M467" s="6"/>
      <c r="N467" s="6"/>
      <c r="O467" s="11"/>
      <c r="P467" s="11"/>
      <c r="Q467" s="11"/>
      <c r="R467" s="11"/>
      <c r="S467" s="11"/>
      <c r="T467" s="12">
        <f>Table2[[#This Row],[Turks]]*Table2[[#This Row],[District Pop.]]/100</f>
        <v>27037</v>
      </c>
      <c r="U467" s="12">
        <f>Table2[[#This Row],[Kurds]]*Table2[[#This Row],[District Pop.]]/100</f>
        <v>0</v>
      </c>
      <c r="V467" s="12">
        <f>Table2[[#This Row],[Zazas]]*Table2[[#This Row],[District Pop.]]</f>
        <v>0</v>
      </c>
      <c r="W467" s="14">
        <f>Table2[[#This Row],[Arabs]]*Table2[[#This Row],[District Pop.]]</f>
        <v>0</v>
      </c>
      <c r="X467" s="14" t="e">
        <f>#REF!*Table2[[#This Row],[District Pop.]]</f>
        <v>#REF!</v>
      </c>
      <c r="Y467" s="12">
        <f>Table2[[#This Row],[Others name]]</f>
        <v>0</v>
      </c>
      <c r="Z467" s="12">
        <f>Table2[[#This Row],[Others]]*Table2[[#This Row],[District Pop.]]</f>
        <v>0</v>
      </c>
    </row>
    <row r="468" spans="1:26" x14ac:dyDescent="0.3">
      <c r="A468" s="6">
        <v>6</v>
      </c>
      <c r="B468" s="6" t="s">
        <v>3578</v>
      </c>
      <c r="C468" s="6" t="s">
        <v>2525</v>
      </c>
      <c r="D468" s="10">
        <v>22042</v>
      </c>
      <c r="E468" s="6" t="s">
        <v>3</v>
      </c>
      <c r="F468" s="6" t="s">
        <v>9</v>
      </c>
      <c r="G468" s="6"/>
      <c r="H468" s="10">
        <f>SUM(I468:R468)</f>
        <v>100</v>
      </c>
      <c r="I468" s="6">
        <f>100-SUM(Table2[[#This Row],[Kurds]:[Others3]])</f>
        <v>100</v>
      </c>
      <c r="J468" s="6"/>
      <c r="K468" s="6"/>
      <c r="L468" s="6"/>
      <c r="M468" s="6"/>
      <c r="N468" s="6"/>
      <c r="O468" s="11"/>
      <c r="P468" s="11"/>
      <c r="Q468" s="11"/>
      <c r="R468" s="11"/>
      <c r="S468" s="11"/>
      <c r="T468" s="12">
        <f>Table2[[#This Row],[Turks]]*Table2[[#This Row],[District Pop.]]/100</f>
        <v>22042</v>
      </c>
      <c r="U468" s="12">
        <f>Table2[[#This Row],[Kurds]]*Table2[[#This Row],[District Pop.]]/100</f>
        <v>0</v>
      </c>
      <c r="V468" s="12">
        <f>Table2[[#This Row],[Zazas]]*Table2[[#This Row],[District Pop.]]</f>
        <v>0</v>
      </c>
      <c r="W468" s="14">
        <f>Table2[[#This Row],[Arabs]]*Table2[[#This Row],[District Pop.]]</f>
        <v>0</v>
      </c>
      <c r="X468" s="14" t="e">
        <f>#REF!*Table2[[#This Row],[District Pop.]]</f>
        <v>#REF!</v>
      </c>
      <c r="Y468" s="12">
        <f>Table2[[#This Row],[Others name]]</f>
        <v>0</v>
      </c>
      <c r="Z468" s="12">
        <f>Table2[[#This Row],[Others]]*Table2[[#This Row],[District Pop.]]</f>
        <v>0</v>
      </c>
    </row>
    <row r="469" spans="1:26" x14ac:dyDescent="0.3">
      <c r="A469" s="6">
        <v>8</v>
      </c>
      <c r="B469" s="6" t="s">
        <v>11</v>
      </c>
      <c r="C469" s="6" t="s">
        <v>2708</v>
      </c>
      <c r="D469" s="10">
        <v>132703</v>
      </c>
      <c r="E469" s="6" t="s">
        <v>3</v>
      </c>
      <c r="F469" s="6" t="s">
        <v>11</v>
      </c>
      <c r="G469" s="6"/>
      <c r="H469" s="10">
        <f>SUM(I469:R469)</f>
        <v>100</v>
      </c>
      <c r="I469" s="6">
        <f>100-SUM(Table2[[#This Row],[Kurds]:[Others3]])</f>
        <v>100</v>
      </c>
      <c r="J469" s="6"/>
      <c r="K469" s="6"/>
      <c r="L469" s="6"/>
      <c r="M469" s="6"/>
      <c r="N469" s="6"/>
      <c r="O469" s="11"/>
      <c r="P469" s="11"/>
      <c r="Q469" s="11"/>
      <c r="R469" s="11"/>
      <c r="S469" s="11"/>
      <c r="T469" s="12">
        <f>Table2[[#This Row],[Turks]]*Table2[[#This Row],[District Pop.]]/100</f>
        <v>132703</v>
      </c>
      <c r="U469" s="12">
        <f>Table2[[#This Row],[Kurds]]*Table2[[#This Row],[District Pop.]]/100</f>
        <v>0</v>
      </c>
      <c r="V469" s="12">
        <f>Table2[[#This Row],[Zazas]]*Table2[[#This Row],[District Pop.]]</f>
        <v>0</v>
      </c>
      <c r="W469" s="14">
        <f>Table2[[#This Row],[Arabs]]*Table2[[#This Row],[District Pop.]]</f>
        <v>0</v>
      </c>
      <c r="X469" s="14" t="e">
        <f>#REF!*Table2[[#This Row],[District Pop.]]</f>
        <v>#REF!</v>
      </c>
      <c r="Y469" s="12">
        <f>Table2[[#This Row],[Others name]]</f>
        <v>0</v>
      </c>
      <c r="Z469" s="12">
        <f>Table2[[#This Row],[Others]]*Table2[[#This Row],[District Pop.]]</f>
        <v>0</v>
      </c>
    </row>
    <row r="470" spans="1:26" x14ac:dyDescent="0.3">
      <c r="A470" s="6">
        <v>9</v>
      </c>
      <c r="B470" s="6" t="s">
        <v>3579</v>
      </c>
      <c r="C470" s="6" t="s">
        <v>3052</v>
      </c>
      <c r="D470" s="10">
        <v>19852</v>
      </c>
      <c r="E470" s="6" t="s">
        <v>3</v>
      </c>
      <c r="F470" s="6" t="s">
        <v>12</v>
      </c>
      <c r="G470" s="6"/>
      <c r="H470" s="10">
        <f>SUM(I470:R470)</f>
        <v>100</v>
      </c>
      <c r="I470" s="6">
        <f>100-SUM(Table2[[#This Row],[Kurds]:[Others3]])</f>
        <v>100</v>
      </c>
      <c r="J470" s="6"/>
      <c r="K470" s="6"/>
      <c r="L470" s="6"/>
      <c r="M470" s="6"/>
      <c r="N470" s="6"/>
      <c r="O470" s="11"/>
      <c r="P470" s="11"/>
      <c r="Q470" s="11"/>
      <c r="R470" s="11"/>
      <c r="S470" s="11"/>
      <c r="T470" s="12">
        <f>Table2[[#This Row],[Turks]]*Table2[[#This Row],[District Pop.]]/100</f>
        <v>19852</v>
      </c>
      <c r="U470" s="12">
        <f>Table2[[#This Row],[Kurds]]*Table2[[#This Row],[District Pop.]]/100</f>
        <v>0</v>
      </c>
      <c r="V470" s="12">
        <f>Table2[[#This Row],[Zazas]]*Table2[[#This Row],[District Pop.]]</f>
        <v>0</v>
      </c>
      <c r="W470" s="14">
        <f>Table2[[#This Row],[Arabs]]*Table2[[#This Row],[District Pop.]]</f>
        <v>0</v>
      </c>
      <c r="X470" s="14" t="e">
        <f>#REF!*Table2[[#This Row],[District Pop.]]</f>
        <v>#REF!</v>
      </c>
      <c r="Y470" s="12">
        <f>Table2[[#This Row],[Others name]]</f>
        <v>0</v>
      </c>
      <c r="Z470" s="12">
        <f>Table2[[#This Row],[Others]]*Table2[[#This Row],[District Pop.]]</f>
        <v>0</v>
      </c>
    </row>
    <row r="471" spans="1:26" x14ac:dyDescent="0.3">
      <c r="A471" s="6">
        <v>10</v>
      </c>
      <c r="B471" s="6" t="s">
        <v>13</v>
      </c>
      <c r="C471" s="6" t="s">
        <v>3114</v>
      </c>
      <c r="D471" s="10">
        <v>13621</v>
      </c>
      <c r="E471" s="6" t="s">
        <v>3</v>
      </c>
      <c r="F471" s="6" t="s">
        <v>13</v>
      </c>
      <c r="G471" s="6"/>
      <c r="H471" s="10">
        <f>SUM(I471:R471)</f>
        <v>100</v>
      </c>
      <c r="I471" s="6">
        <f>100-SUM(Table2[[#This Row],[Kurds]:[Others3]])</f>
        <v>100</v>
      </c>
      <c r="J471" s="6"/>
      <c r="K471" s="6"/>
      <c r="L471" s="6"/>
      <c r="M471" s="6"/>
      <c r="N471" s="6"/>
      <c r="O471" s="11"/>
      <c r="P471" s="11"/>
      <c r="Q471" s="11"/>
      <c r="R471" s="11"/>
      <c r="S471" s="11"/>
      <c r="T471" s="12">
        <f>Table2[[#This Row],[Turks]]*Table2[[#This Row],[District Pop.]]/100</f>
        <v>13621</v>
      </c>
      <c r="U471" s="12">
        <f>Table2[[#This Row],[Kurds]]*Table2[[#This Row],[District Pop.]]/100</f>
        <v>0</v>
      </c>
      <c r="V471" s="12">
        <f>Table2[[#This Row],[Zazas]]*Table2[[#This Row],[District Pop.]]</f>
        <v>0</v>
      </c>
      <c r="W471" s="14">
        <f>Table2[[#This Row],[Arabs]]*Table2[[#This Row],[District Pop.]]</f>
        <v>0</v>
      </c>
      <c r="X471" s="14" t="e">
        <f>#REF!*Table2[[#This Row],[District Pop.]]</f>
        <v>#REF!</v>
      </c>
      <c r="Y471" s="12">
        <f>Table2[[#This Row],[Others name]]</f>
        <v>0</v>
      </c>
      <c r="Z471" s="12">
        <f>Table2[[#This Row],[Others]]*Table2[[#This Row],[District Pop.]]</f>
        <v>0</v>
      </c>
    </row>
    <row r="472" spans="1:26" x14ac:dyDescent="0.3">
      <c r="A472" s="6">
        <v>11</v>
      </c>
      <c r="B472" s="6" t="s">
        <v>3580</v>
      </c>
      <c r="C472" s="6" t="s">
        <v>3149</v>
      </c>
      <c r="D472" s="10">
        <v>221733</v>
      </c>
      <c r="E472" s="6" t="s">
        <v>3</v>
      </c>
      <c r="F472" s="6" t="s">
        <v>14</v>
      </c>
      <c r="G472" s="6"/>
      <c r="H472" s="10">
        <f>SUM(I472:R472)</f>
        <v>100</v>
      </c>
      <c r="I472" s="6">
        <f>100-SUM(Table2[[#This Row],[Kurds]:[Others3]])</f>
        <v>100</v>
      </c>
      <c r="J472" s="6"/>
      <c r="K472" s="6"/>
      <c r="L472" s="6"/>
      <c r="M472" s="6"/>
      <c r="N472" s="6"/>
      <c r="O472" s="11"/>
      <c r="P472" s="11"/>
      <c r="Q472" s="11"/>
      <c r="R472" s="11"/>
      <c r="S472" s="11"/>
      <c r="T472" s="12">
        <f>Table2[[#This Row],[Turks]]*Table2[[#This Row],[District Pop.]]/100</f>
        <v>221733</v>
      </c>
      <c r="U472" s="12">
        <f>Table2[[#This Row],[Kurds]]*Table2[[#This Row],[District Pop.]]/100</f>
        <v>0</v>
      </c>
      <c r="V472" s="12">
        <f>Table2[[#This Row],[Zazas]]*Table2[[#This Row],[District Pop.]]</f>
        <v>0</v>
      </c>
      <c r="W472" s="14">
        <f>Table2[[#This Row],[Arabs]]*Table2[[#This Row],[District Pop.]]</f>
        <v>0</v>
      </c>
      <c r="X472" s="14" t="e">
        <f>#REF!*Table2[[#This Row],[District Pop.]]</f>
        <v>#REF!</v>
      </c>
      <c r="Y472" s="12">
        <f>Table2[[#This Row],[Others name]]</f>
        <v>0</v>
      </c>
      <c r="Z472" s="12">
        <f>Table2[[#This Row],[Others]]*Table2[[#This Row],[District Pop.]]</f>
        <v>0</v>
      </c>
    </row>
    <row r="473" spans="1:26" x14ac:dyDescent="0.3">
      <c r="A473" s="6">
        <v>14</v>
      </c>
      <c r="B473" s="6" t="s">
        <v>3581</v>
      </c>
      <c r="C473" s="6" t="s">
        <v>3538</v>
      </c>
      <c r="D473" s="10">
        <v>17654</v>
      </c>
      <c r="E473" s="6" t="s">
        <v>3</v>
      </c>
      <c r="F473" s="6" t="s">
        <v>17</v>
      </c>
      <c r="G473" s="6"/>
      <c r="H473" s="10">
        <f>SUM(I473:R473)</f>
        <v>100</v>
      </c>
      <c r="I473" s="6">
        <f>100-SUM(Table2[[#This Row],[Kurds]:[Others3]])</f>
        <v>100</v>
      </c>
      <c r="J473" s="6"/>
      <c r="K473" s="6"/>
      <c r="L473" s="6"/>
      <c r="M473" s="6"/>
      <c r="N473" s="6"/>
      <c r="O473" s="11"/>
      <c r="P473" s="11"/>
      <c r="Q473" s="11"/>
      <c r="R473" s="11"/>
      <c r="S473" s="11"/>
      <c r="T473" s="12">
        <f>Table2[[#This Row],[Turks]]*Table2[[#This Row],[District Pop.]]/100</f>
        <v>17654</v>
      </c>
      <c r="U473" s="12">
        <f>Table2[[#This Row],[Kurds]]*Table2[[#This Row],[District Pop.]]/100</f>
        <v>0</v>
      </c>
      <c r="V473" s="12">
        <f>Table2[[#This Row],[Zazas]]*Table2[[#This Row],[District Pop.]]</f>
        <v>0</v>
      </c>
      <c r="W473" s="14">
        <f>Table2[[#This Row],[Arabs]]*Table2[[#This Row],[District Pop.]]</f>
        <v>0</v>
      </c>
      <c r="X473" s="14" t="e">
        <f>#REF!*Table2[[#This Row],[District Pop.]]</f>
        <v>#REF!</v>
      </c>
      <c r="Y473" s="12">
        <f>Table2[[#This Row],[Others name]]</f>
        <v>0</v>
      </c>
      <c r="Z473" s="12">
        <f>Table2[[#This Row],[Others]]*Table2[[#This Row],[District Pop.]]</f>
        <v>0</v>
      </c>
    </row>
    <row r="474" spans="1:26" x14ac:dyDescent="0.3">
      <c r="A474" s="6">
        <v>19</v>
      </c>
      <c r="B474" s="6" t="s">
        <v>3583</v>
      </c>
      <c r="C474" s="6" t="s">
        <v>2254</v>
      </c>
      <c r="D474" s="10">
        <v>50324</v>
      </c>
      <c r="E474" s="6" t="s">
        <v>19</v>
      </c>
      <c r="F474" s="6" t="s">
        <v>23</v>
      </c>
      <c r="G474" s="6"/>
      <c r="H474" s="10">
        <f>SUM(I474:R474)</f>
        <v>100</v>
      </c>
      <c r="I474" s="6">
        <f>100-SUM(Table2[[#This Row],[Kurds]:[Others3]])</f>
        <v>100</v>
      </c>
      <c r="J474" s="6"/>
      <c r="K474" s="6"/>
      <c r="L474" s="6"/>
      <c r="M474" s="6"/>
      <c r="N474" s="6"/>
      <c r="O474" s="11"/>
      <c r="P474" s="11"/>
      <c r="Q474" s="11"/>
      <c r="R474" s="11"/>
      <c r="S474" s="11"/>
      <c r="T474" s="12">
        <f>Table2[[#This Row],[Turks]]*Table2[[#This Row],[District Pop.]]/100</f>
        <v>50324</v>
      </c>
      <c r="U474" s="12">
        <f>Table2[[#This Row],[Kurds]]*Table2[[#This Row],[District Pop.]]/100</f>
        <v>0</v>
      </c>
      <c r="V474" s="12">
        <f>Table2[[#This Row],[Zazas]]*Table2[[#This Row],[District Pop.]]</f>
        <v>0</v>
      </c>
      <c r="W474" s="14">
        <f>Table2[[#This Row],[Arabs]]*Table2[[#This Row],[District Pop.]]</f>
        <v>0</v>
      </c>
      <c r="X474" s="14" t="e">
        <f>#REF!*Table2[[#This Row],[District Pop.]]</f>
        <v>#REF!</v>
      </c>
      <c r="Y474" s="12">
        <f>Table2[[#This Row],[Others name]]</f>
        <v>0</v>
      </c>
      <c r="Z474" s="12">
        <f>Table2[[#This Row],[Others]]*Table2[[#This Row],[District Pop.]]</f>
        <v>0</v>
      </c>
    </row>
    <row r="475" spans="1:26" x14ac:dyDescent="0.3">
      <c r="A475" s="6">
        <v>24</v>
      </c>
      <c r="B475" s="6" t="s">
        <v>28</v>
      </c>
      <c r="C475" s="6" t="s">
        <v>3377</v>
      </c>
      <c r="D475" s="10">
        <v>9375</v>
      </c>
      <c r="E475" s="6" t="s">
        <v>19</v>
      </c>
      <c r="F475" s="6" t="s">
        <v>28</v>
      </c>
      <c r="G475" s="6"/>
      <c r="H475" s="10">
        <f>SUM(I475:R475)</f>
        <v>100</v>
      </c>
      <c r="I475" s="6">
        <f>100-SUM(Table2[[#This Row],[Kurds]:[Others3]])</f>
        <v>100</v>
      </c>
      <c r="J475" s="6"/>
      <c r="K475" s="6"/>
      <c r="L475" s="6"/>
      <c r="M475" s="6"/>
      <c r="N475" s="6"/>
      <c r="O475" s="11"/>
      <c r="P475" s="11"/>
      <c r="Q475" s="11"/>
      <c r="R475" s="11"/>
      <c r="S475" s="11"/>
      <c r="T475" s="12">
        <f>Table2[[#This Row],[Turks]]*Table2[[#This Row],[District Pop.]]/100</f>
        <v>9375</v>
      </c>
      <c r="U475" s="12">
        <f>Table2[[#This Row],[Kurds]]*Table2[[#This Row],[District Pop.]]/100</f>
        <v>0</v>
      </c>
      <c r="V475" s="12">
        <f>Table2[[#This Row],[Zazas]]*Table2[[#This Row],[District Pop.]]</f>
        <v>0</v>
      </c>
      <c r="W475" s="14">
        <f>Table2[[#This Row],[Arabs]]*Table2[[#This Row],[District Pop.]]</f>
        <v>0</v>
      </c>
      <c r="X475" s="14" t="e">
        <f>#REF!*Table2[[#This Row],[District Pop.]]</f>
        <v>#REF!</v>
      </c>
      <c r="Y475" s="12">
        <f>Table2[[#This Row],[Others name]]</f>
        <v>0</v>
      </c>
      <c r="Z475" s="12">
        <f>Table2[[#This Row],[Others]]*Table2[[#This Row],[District Pop.]]</f>
        <v>0</v>
      </c>
    </row>
    <row r="476" spans="1:26" x14ac:dyDescent="0.3">
      <c r="A476" s="6">
        <v>25</v>
      </c>
      <c r="B476" s="6" t="s">
        <v>3585</v>
      </c>
      <c r="C476" s="6" t="s">
        <v>1651</v>
      </c>
      <c r="D476" s="10">
        <v>9353</v>
      </c>
      <c r="E476" s="6" t="s">
        <v>29</v>
      </c>
      <c r="F476" s="6" t="s">
        <v>30</v>
      </c>
      <c r="G476" s="6"/>
      <c r="H476" s="10">
        <f>SUM(I476:R476)</f>
        <v>100</v>
      </c>
      <c r="I476" s="6">
        <f>100-SUM(Table2[[#This Row],[Kurds]:[Others3]])</f>
        <v>100</v>
      </c>
      <c r="J476" s="6"/>
      <c r="K476" s="6"/>
      <c r="L476" s="6"/>
      <c r="M476" s="6"/>
      <c r="N476" s="6"/>
      <c r="O476" s="11"/>
      <c r="P476" s="11"/>
      <c r="Q476" s="11"/>
      <c r="R476" s="11"/>
      <c r="S476" s="11"/>
      <c r="T476" s="12">
        <f>Table2[[#This Row],[Turks]]*Table2[[#This Row],[District Pop.]]/100</f>
        <v>9353</v>
      </c>
      <c r="U476" s="12">
        <f>Table2[[#This Row],[Kurds]]*Table2[[#This Row],[District Pop.]]/100</f>
        <v>0</v>
      </c>
      <c r="V476" s="12">
        <f>Table2[[#This Row],[Zazas]]*Table2[[#This Row],[District Pop.]]</f>
        <v>0</v>
      </c>
      <c r="W476" s="14">
        <f>Table2[[#This Row],[Arabs]]*Table2[[#This Row],[District Pop.]]</f>
        <v>0</v>
      </c>
      <c r="X476" s="14" t="e">
        <f>#REF!*Table2[[#This Row],[District Pop.]]</f>
        <v>#REF!</v>
      </c>
      <c r="Y476" s="12">
        <f>Table2[[#This Row],[Others name]]</f>
        <v>0</v>
      </c>
      <c r="Z476" s="12">
        <f>Table2[[#This Row],[Others]]*Table2[[#This Row],[District Pop.]]</f>
        <v>0</v>
      </c>
    </row>
    <row r="477" spans="1:26" x14ac:dyDescent="0.3">
      <c r="A477" s="6">
        <v>26</v>
      </c>
      <c r="B477" s="6" t="s">
        <v>31</v>
      </c>
      <c r="C477" s="6" t="s">
        <v>1711</v>
      </c>
      <c r="D477" s="10">
        <v>7679</v>
      </c>
      <c r="E477" s="6" t="s">
        <v>29</v>
      </c>
      <c r="F477" s="6" t="s">
        <v>31</v>
      </c>
      <c r="G477" s="6"/>
      <c r="H477" s="10">
        <f>SUM(I477:R477)</f>
        <v>100</v>
      </c>
      <c r="I477" s="6">
        <f>100-SUM(Table2[[#This Row],[Kurds]:[Others3]])</f>
        <v>100</v>
      </c>
      <c r="J477" s="6"/>
      <c r="K477" s="6"/>
      <c r="L477" s="6"/>
      <c r="M477" s="6"/>
      <c r="N477" s="6"/>
      <c r="O477" s="11"/>
      <c r="P477" s="11"/>
      <c r="Q477" s="11"/>
      <c r="R477" s="11"/>
      <c r="S477" s="11"/>
      <c r="T477" s="12">
        <f>Table2[[#This Row],[Turks]]*Table2[[#This Row],[District Pop.]]/100</f>
        <v>7679</v>
      </c>
      <c r="U477" s="12">
        <f>Table2[[#This Row],[Kurds]]*Table2[[#This Row],[District Pop.]]/100</f>
        <v>0</v>
      </c>
      <c r="V477" s="12">
        <f>Table2[[#This Row],[Zazas]]*Table2[[#This Row],[District Pop.]]</f>
        <v>0</v>
      </c>
      <c r="W477" s="14">
        <f>Table2[[#This Row],[Arabs]]*Table2[[#This Row],[District Pop.]]</f>
        <v>0</v>
      </c>
      <c r="X477" s="14" t="e">
        <f>#REF!*Table2[[#This Row],[District Pop.]]</f>
        <v>#REF!</v>
      </c>
      <c r="Y477" s="12">
        <f>Table2[[#This Row],[Others name]]</f>
        <v>0</v>
      </c>
      <c r="Z477" s="12">
        <f>Table2[[#This Row],[Others]]*Table2[[#This Row],[District Pop.]]</f>
        <v>0</v>
      </c>
    </row>
    <row r="478" spans="1:26" x14ac:dyDescent="0.3">
      <c r="A478" s="6">
        <v>27</v>
      </c>
      <c r="B478" s="6" t="s">
        <v>32</v>
      </c>
      <c r="C478" s="6" t="s">
        <v>1794</v>
      </c>
      <c r="D478" s="10">
        <v>45960</v>
      </c>
      <c r="E478" s="6" t="s">
        <v>29</v>
      </c>
      <c r="F478" s="6" t="s">
        <v>32</v>
      </c>
      <c r="G478" s="6"/>
      <c r="H478" s="10">
        <f>SUM(I478:R478)</f>
        <v>100</v>
      </c>
      <c r="I478" s="6">
        <f>100-SUM(Table2[[#This Row],[Kurds]:[Others3]])</f>
        <v>100</v>
      </c>
      <c r="J478" s="6"/>
      <c r="K478" s="6"/>
      <c r="L478" s="6"/>
      <c r="M478" s="6"/>
      <c r="N478" s="6"/>
      <c r="O478" s="11"/>
      <c r="P478" s="11"/>
      <c r="Q478" s="11"/>
      <c r="R478" s="11"/>
      <c r="S478" s="11"/>
      <c r="T478" s="12">
        <f>Table2[[#This Row],[Turks]]*Table2[[#This Row],[District Pop.]]/100</f>
        <v>45960</v>
      </c>
      <c r="U478" s="12">
        <f>Table2[[#This Row],[Kurds]]*Table2[[#This Row],[District Pop.]]/100</f>
        <v>0</v>
      </c>
      <c r="V478" s="12">
        <f>Table2[[#This Row],[Zazas]]*Table2[[#This Row],[District Pop.]]</f>
        <v>0</v>
      </c>
      <c r="W478" s="14">
        <f>Table2[[#This Row],[Arabs]]*Table2[[#This Row],[District Pop.]]</f>
        <v>0</v>
      </c>
      <c r="X478" s="14" t="e">
        <f>#REF!*Table2[[#This Row],[District Pop.]]</f>
        <v>#REF!</v>
      </c>
      <c r="Y478" s="12">
        <f>Table2[[#This Row],[Others name]]</f>
        <v>0</v>
      </c>
      <c r="Z478" s="12">
        <f>Table2[[#This Row],[Others]]*Table2[[#This Row],[District Pop.]]</f>
        <v>0</v>
      </c>
    </row>
    <row r="479" spans="1:26" x14ac:dyDescent="0.3">
      <c r="A479" s="6">
        <v>28</v>
      </c>
      <c r="B479" s="6" t="s">
        <v>33</v>
      </c>
      <c r="C479" s="6" t="s">
        <v>1567</v>
      </c>
      <c r="D479" s="10">
        <v>30351</v>
      </c>
      <c r="E479" s="6" t="s">
        <v>29</v>
      </c>
      <c r="F479" s="6" t="s">
        <v>33</v>
      </c>
      <c r="G479" s="6"/>
      <c r="H479" s="10">
        <f>SUM(I479:R479)</f>
        <v>100</v>
      </c>
      <c r="I479" s="6">
        <f>100-SUM(Table2[[#This Row],[Kurds]:[Others3]])</f>
        <v>100</v>
      </c>
      <c r="J479" s="6"/>
      <c r="K479" s="6"/>
      <c r="L479" s="6"/>
      <c r="M479" s="6"/>
      <c r="N479" s="6"/>
      <c r="O479" s="11"/>
      <c r="P479" s="11"/>
      <c r="Q479" s="11"/>
      <c r="R479" s="11"/>
      <c r="S479" s="11"/>
      <c r="T479" s="12">
        <f>Table2[[#This Row],[Turks]]*Table2[[#This Row],[District Pop.]]/100</f>
        <v>30351</v>
      </c>
      <c r="U479" s="12">
        <f>Table2[[#This Row],[Kurds]]*Table2[[#This Row],[District Pop.]]/100</f>
        <v>0</v>
      </c>
      <c r="V479" s="12">
        <f>Table2[[#This Row],[Zazas]]*Table2[[#This Row],[District Pop.]]</f>
        <v>0</v>
      </c>
      <c r="W479" s="14">
        <f>Table2[[#This Row],[Arabs]]*Table2[[#This Row],[District Pop.]]</f>
        <v>0</v>
      </c>
      <c r="X479" s="14" t="e">
        <f>#REF!*Table2[[#This Row],[District Pop.]]</f>
        <v>#REF!</v>
      </c>
      <c r="Y479" s="12">
        <f>Table2[[#This Row],[Others name]]</f>
        <v>0</v>
      </c>
      <c r="Z479" s="12">
        <f>Table2[[#This Row],[Others]]*Table2[[#This Row],[District Pop.]]</f>
        <v>0</v>
      </c>
    </row>
    <row r="480" spans="1:26" x14ac:dyDescent="0.3">
      <c r="A480" s="6">
        <v>29</v>
      </c>
      <c r="B480" s="6" t="s">
        <v>34</v>
      </c>
      <c r="C480" s="6" t="s">
        <v>2941</v>
      </c>
      <c r="D480" s="10">
        <v>14034</v>
      </c>
      <c r="E480" s="6" t="s">
        <v>29</v>
      </c>
      <c r="F480" s="6" t="s">
        <v>34</v>
      </c>
      <c r="G480" s="6"/>
      <c r="H480" s="10">
        <f>SUM(I480:R480)</f>
        <v>100</v>
      </c>
      <c r="I480" s="6">
        <f>100-SUM(Table2[[#This Row],[Kurds]:[Others3]])</f>
        <v>100</v>
      </c>
      <c r="J480" s="6"/>
      <c r="K480" s="6"/>
      <c r="L480" s="6"/>
      <c r="M480" s="6"/>
      <c r="N480" s="6"/>
      <c r="O480" s="11"/>
      <c r="P480" s="11"/>
      <c r="Q480" s="11"/>
      <c r="R480" s="11"/>
      <c r="S480" s="11"/>
      <c r="T480" s="12">
        <f>Table2[[#This Row],[Turks]]*Table2[[#This Row],[District Pop.]]/100</f>
        <v>14034</v>
      </c>
      <c r="U480" s="12">
        <f>Table2[[#This Row],[Kurds]]*Table2[[#This Row],[District Pop.]]/100</f>
        <v>0</v>
      </c>
      <c r="V480" s="12">
        <f>Table2[[#This Row],[Zazas]]*Table2[[#This Row],[District Pop.]]</f>
        <v>0</v>
      </c>
      <c r="W480" s="14">
        <f>Table2[[#This Row],[Arabs]]*Table2[[#This Row],[District Pop.]]</f>
        <v>0</v>
      </c>
      <c r="X480" s="14" t="e">
        <f>#REF!*Table2[[#This Row],[District Pop.]]</f>
        <v>#REF!</v>
      </c>
      <c r="Y480" s="12">
        <f>Table2[[#This Row],[Others name]]</f>
        <v>0</v>
      </c>
      <c r="Z480" s="12">
        <f>Table2[[#This Row],[Others]]*Table2[[#This Row],[District Pop.]]</f>
        <v>0</v>
      </c>
    </row>
    <row r="481" spans="1:26" x14ac:dyDescent="0.3">
      <c r="A481" s="6">
        <v>30</v>
      </c>
      <c r="B481" s="6" t="s">
        <v>3586</v>
      </c>
      <c r="C481" s="6" t="s">
        <v>1913</v>
      </c>
      <c r="D481" s="10">
        <v>11432</v>
      </c>
      <c r="E481" s="6" t="s">
        <v>29</v>
      </c>
      <c r="F481" s="6" t="s">
        <v>35</v>
      </c>
      <c r="G481" s="6"/>
      <c r="H481" s="10">
        <f>SUM(I481:R481)</f>
        <v>100</v>
      </c>
      <c r="I481" s="6">
        <f>100-SUM(Table2[[#This Row],[Kurds]:[Others3]])</f>
        <v>100</v>
      </c>
      <c r="J481" s="6"/>
      <c r="K481" s="6"/>
      <c r="L481" s="6"/>
      <c r="M481" s="6"/>
      <c r="N481" s="6"/>
      <c r="O481" s="11"/>
      <c r="P481" s="11"/>
      <c r="Q481" s="11"/>
      <c r="R481" s="11"/>
      <c r="S481" s="11"/>
      <c r="T481" s="12">
        <f>Table2[[#This Row],[Turks]]*Table2[[#This Row],[District Pop.]]/100</f>
        <v>11432</v>
      </c>
      <c r="U481" s="12">
        <f>Table2[[#This Row],[Kurds]]*Table2[[#This Row],[District Pop.]]/100</f>
        <v>0</v>
      </c>
      <c r="V481" s="12">
        <f>Table2[[#This Row],[Zazas]]*Table2[[#This Row],[District Pop.]]</f>
        <v>0</v>
      </c>
      <c r="W481" s="14">
        <f>Table2[[#This Row],[Arabs]]*Table2[[#This Row],[District Pop.]]</f>
        <v>0</v>
      </c>
      <c r="X481" s="14" t="e">
        <f>#REF!*Table2[[#This Row],[District Pop.]]</f>
        <v>#REF!</v>
      </c>
      <c r="Y481" s="12">
        <f>Table2[[#This Row],[Others name]]</f>
        <v>0</v>
      </c>
      <c r="Z481" s="12">
        <f>Table2[[#This Row],[Others]]*Table2[[#This Row],[District Pop.]]</f>
        <v>0</v>
      </c>
    </row>
    <row r="482" spans="1:26" x14ac:dyDescent="0.3">
      <c r="A482" s="6">
        <v>31</v>
      </c>
      <c r="B482" s="6" t="s">
        <v>36</v>
      </c>
      <c r="C482" s="6" t="s">
        <v>1889</v>
      </c>
      <c r="D482" s="10">
        <v>47385</v>
      </c>
      <c r="E482" s="6" t="s">
        <v>29</v>
      </c>
      <c r="F482" s="6" t="s">
        <v>36</v>
      </c>
      <c r="G482" s="6"/>
      <c r="H482" s="10">
        <f>SUM(I482:R482)</f>
        <v>100</v>
      </c>
      <c r="I482" s="6">
        <f>100-SUM(Table2[[#This Row],[Kurds]:[Others3]])</f>
        <v>100</v>
      </c>
      <c r="J482" s="6"/>
      <c r="K482" s="6"/>
      <c r="L482" s="6"/>
      <c r="M482" s="6"/>
      <c r="N482" s="6"/>
      <c r="O482" s="11"/>
      <c r="P482" s="11"/>
      <c r="Q482" s="11"/>
      <c r="R482" s="11"/>
      <c r="S482" s="11"/>
      <c r="T482" s="12">
        <f>Table2[[#This Row],[Turks]]*Table2[[#This Row],[District Pop.]]/100</f>
        <v>47385</v>
      </c>
      <c r="U482" s="12">
        <f>Table2[[#This Row],[Kurds]]*Table2[[#This Row],[District Pop.]]/100</f>
        <v>0</v>
      </c>
      <c r="V482" s="12">
        <f>Table2[[#This Row],[Zazas]]*Table2[[#This Row],[District Pop.]]</f>
        <v>0</v>
      </c>
      <c r="W482" s="14">
        <f>Table2[[#This Row],[Arabs]]*Table2[[#This Row],[District Pop.]]</f>
        <v>0</v>
      </c>
      <c r="X482" s="14" t="e">
        <f>#REF!*Table2[[#This Row],[District Pop.]]</f>
        <v>#REF!</v>
      </c>
      <c r="Y482" s="12">
        <f>Table2[[#This Row],[Others name]]</f>
        <v>0</v>
      </c>
      <c r="Z482" s="12">
        <f>Table2[[#This Row],[Others]]*Table2[[#This Row],[District Pop.]]</f>
        <v>0</v>
      </c>
    </row>
    <row r="483" spans="1:26" x14ac:dyDescent="0.3">
      <c r="A483" s="6">
        <v>32</v>
      </c>
      <c r="B483" s="6" t="s">
        <v>37</v>
      </c>
      <c r="C483" s="6" t="s">
        <v>2084</v>
      </c>
      <c r="D483" s="10">
        <v>43305</v>
      </c>
      <c r="E483" s="6" t="s">
        <v>29</v>
      </c>
      <c r="F483" s="6" t="s">
        <v>37</v>
      </c>
      <c r="G483" s="6"/>
      <c r="H483" s="10">
        <f>SUM(I483:R483)</f>
        <v>100</v>
      </c>
      <c r="I483" s="6">
        <f>100-SUM(Table2[[#This Row],[Kurds]:[Others3]])</f>
        <v>100</v>
      </c>
      <c r="J483" s="6"/>
      <c r="K483" s="6"/>
      <c r="L483" s="6"/>
      <c r="M483" s="6"/>
      <c r="N483" s="6"/>
      <c r="O483" s="11"/>
      <c r="P483" s="11"/>
      <c r="Q483" s="11"/>
      <c r="R483" s="11"/>
      <c r="S483" s="11"/>
      <c r="T483" s="12">
        <f>Table2[[#This Row],[Turks]]*Table2[[#This Row],[District Pop.]]/100</f>
        <v>43305</v>
      </c>
      <c r="U483" s="12">
        <f>Table2[[#This Row],[Kurds]]*Table2[[#This Row],[District Pop.]]/100</f>
        <v>0</v>
      </c>
      <c r="V483" s="12">
        <f>Table2[[#This Row],[Zazas]]*Table2[[#This Row],[District Pop.]]</f>
        <v>0</v>
      </c>
      <c r="W483" s="14">
        <f>Table2[[#This Row],[Arabs]]*Table2[[#This Row],[District Pop.]]</f>
        <v>0</v>
      </c>
      <c r="X483" s="14" t="e">
        <f>#REF!*Table2[[#This Row],[District Pop.]]</f>
        <v>#REF!</v>
      </c>
      <c r="Y483" s="12">
        <f>Table2[[#This Row],[Others name]]</f>
        <v>0</v>
      </c>
      <c r="Z483" s="12">
        <f>Table2[[#This Row],[Others]]*Table2[[#This Row],[District Pop.]]</f>
        <v>0</v>
      </c>
    </row>
    <row r="484" spans="1:26" x14ac:dyDescent="0.3">
      <c r="A484" s="6">
        <v>33</v>
      </c>
      <c r="B484" s="6" t="s">
        <v>38</v>
      </c>
      <c r="C484" s="6" t="s">
        <v>2147</v>
      </c>
      <c r="D484" s="10">
        <v>7095</v>
      </c>
      <c r="E484" s="6" t="s">
        <v>29</v>
      </c>
      <c r="F484" s="6" t="s">
        <v>38</v>
      </c>
      <c r="G484" s="6"/>
      <c r="H484" s="10">
        <f>SUM(I484:R484)</f>
        <v>100</v>
      </c>
      <c r="I484" s="6">
        <f>100-SUM(Table2[[#This Row],[Kurds]:[Others3]])</f>
        <v>100</v>
      </c>
      <c r="J484" s="6"/>
      <c r="K484" s="6"/>
      <c r="L484" s="6"/>
      <c r="M484" s="6"/>
      <c r="N484" s="6"/>
      <c r="O484" s="11"/>
      <c r="P484" s="11"/>
      <c r="Q484" s="11"/>
      <c r="R484" s="11"/>
      <c r="S484" s="11"/>
      <c r="T484" s="12">
        <f>Table2[[#This Row],[Turks]]*Table2[[#This Row],[District Pop.]]/100</f>
        <v>7095</v>
      </c>
      <c r="U484" s="12">
        <f>Table2[[#This Row],[Kurds]]*Table2[[#This Row],[District Pop.]]/100</f>
        <v>0</v>
      </c>
      <c r="V484" s="12">
        <f>Table2[[#This Row],[Zazas]]*Table2[[#This Row],[District Pop.]]</f>
        <v>0</v>
      </c>
      <c r="W484" s="14">
        <f>Table2[[#This Row],[Arabs]]*Table2[[#This Row],[District Pop.]]</f>
        <v>0</v>
      </c>
      <c r="X484" s="14" t="e">
        <f>#REF!*Table2[[#This Row],[District Pop.]]</f>
        <v>#REF!</v>
      </c>
      <c r="Y484" s="12">
        <f>Table2[[#This Row],[Others name]]</f>
        <v>0</v>
      </c>
      <c r="Z484" s="12">
        <f>Table2[[#This Row],[Others]]*Table2[[#This Row],[District Pop.]]</f>
        <v>0</v>
      </c>
    </row>
    <row r="485" spans="1:26" x14ac:dyDescent="0.3">
      <c r="A485" s="6">
        <v>34</v>
      </c>
      <c r="B485" s="6" t="s">
        <v>39</v>
      </c>
      <c r="C485" s="6" t="s">
        <v>2437</v>
      </c>
      <c r="D485" s="10">
        <v>8743</v>
      </c>
      <c r="E485" s="6" t="s">
        <v>29</v>
      </c>
      <c r="F485" s="6" t="s">
        <v>39</v>
      </c>
      <c r="G485" s="6"/>
      <c r="H485" s="10">
        <f>SUM(I485:R485)</f>
        <v>100</v>
      </c>
      <c r="I485" s="6">
        <f>100-SUM(Table2[[#This Row],[Kurds]:[Others3]])</f>
        <v>100</v>
      </c>
      <c r="J485" s="6"/>
      <c r="K485" s="6"/>
      <c r="L485" s="6"/>
      <c r="M485" s="6"/>
      <c r="N485" s="6"/>
      <c r="O485" s="11"/>
      <c r="P485" s="11"/>
      <c r="Q485" s="11"/>
      <c r="R485" s="11"/>
      <c r="S485" s="11"/>
      <c r="T485" s="12">
        <f>Table2[[#This Row],[Turks]]*Table2[[#This Row],[District Pop.]]/100</f>
        <v>8743</v>
      </c>
      <c r="U485" s="12">
        <f>Table2[[#This Row],[Kurds]]*Table2[[#This Row],[District Pop.]]/100</f>
        <v>0</v>
      </c>
      <c r="V485" s="12">
        <f>Table2[[#This Row],[Zazas]]*Table2[[#This Row],[District Pop.]]</f>
        <v>0</v>
      </c>
      <c r="W485" s="14">
        <f>Table2[[#This Row],[Arabs]]*Table2[[#This Row],[District Pop.]]</f>
        <v>0</v>
      </c>
      <c r="X485" s="14" t="e">
        <f>#REF!*Table2[[#This Row],[District Pop.]]</f>
        <v>#REF!</v>
      </c>
      <c r="Y485" s="12">
        <f>Table2[[#This Row],[Others name]]</f>
        <v>0</v>
      </c>
      <c r="Z485" s="12">
        <f>Table2[[#This Row],[Others]]*Table2[[#This Row],[District Pop.]]</f>
        <v>0</v>
      </c>
    </row>
    <row r="486" spans="1:26" x14ac:dyDescent="0.3">
      <c r="A486" s="6">
        <v>35</v>
      </c>
      <c r="B486" s="6" t="s">
        <v>3587</v>
      </c>
      <c r="C486" s="6" t="s">
        <v>1120</v>
      </c>
      <c r="D486" s="10">
        <v>27038</v>
      </c>
      <c r="E486" s="6" t="s">
        <v>29</v>
      </c>
      <c r="F486" s="6" t="s">
        <v>40</v>
      </c>
      <c r="G486" s="6"/>
      <c r="H486" s="10">
        <f>SUM(I486:R486)</f>
        <v>100</v>
      </c>
      <c r="I486" s="6">
        <f>100-SUM(Table2[[#This Row],[Kurds]:[Others3]])</f>
        <v>100</v>
      </c>
      <c r="J486" s="6"/>
      <c r="K486" s="6"/>
      <c r="L486" s="6"/>
      <c r="M486" s="6"/>
      <c r="N486" s="6"/>
      <c r="O486" s="11"/>
      <c r="P486" s="11"/>
      <c r="Q486" s="11"/>
      <c r="R486" s="11"/>
      <c r="S486" s="11"/>
      <c r="T486" s="12">
        <f>Table2[[#This Row],[Turks]]*Table2[[#This Row],[District Pop.]]/100</f>
        <v>27038</v>
      </c>
      <c r="U486" s="12">
        <f>Table2[[#This Row],[Kurds]]*Table2[[#This Row],[District Pop.]]/100</f>
        <v>0</v>
      </c>
      <c r="V486" s="12">
        <f>Table2[[#This Row],[Zazas]]*Table2[[#This Row],[District Pop.]]</f>
        <v>0</v>
      </c>
      <c r="W486" s="14">
        <f>Table2[[#This Row],[Arabs]]*Table2[[#This Row],[District Pop.]]</f>
        <v>0</v>
      </c>
      <c r="X486" s="14" t="e">
        <f>#REF!*Table2[[#This Row],[District Pop.]]</f>
        <v>#REF!</v>
      </c>
      <c r="Y486" s="12">
        <f>Table2[[#This Row],[Others name]]</f>
        <v>0</v>
      </c>
      <c r="Z486" s="12">
        <f>Table2[[#This Row],[Others]]*Table2[[#This Row],[District Pop.]]</f>
        <v>0</v>
      </c>
    </row>
    <row r="487" spans="1:26" x14ac:dyDescent="0.3">
      <c r="A487" s="6">
        <v>36</v>
      </c>
      <c r="B487" s="6" t="s">
        <v>3588</v>
      </c>
      <c r="C487" s="6" t="s">
        <v>1195</v>
      </c>
      <c r="D487" s="10">
        <v>24889</v>
      </c>
      <c r="E487" s="6" t="s">
        <v>29</v>
      </c>
      <c r="F487" s="6" t="s">
        <v>41</v>
      </c>
      <c r="G487" s="6"/>
      <c r="H487" s="10">
        <f>SUM(I487:R487)</f>
        <v>100</v>
      </c>
      <c r="I487" s="6">
        <f>100-SUM(Table2[[#This Row],[Kurds]:[Others3]])</f>
        <v>100</v>
      </c>
      <c r="J487" s="6"/>
      <c r="K487" s="6"/>
      <c r="L487" s="6"/>
      <c r="M487" s="6"/>
      <c r="N487" s="6"/>
      <c r="O487" s="11"/>
      <c r="P487" s="11"/>
      <c r="Q487" s="11"/>
      <c r="R487" s="11"/>
      <c r="S487" s="11"/>
      <c r="T487" s="12">
        <f>Table2[[#This Row],[Turks]]*Table2[[#This Row],[District Pop.]]/100</f>
        <v>24889</v>
      </c>
      <c r="U487" s="12">
        <f>Table2[[#This Row],[Kurds]]*Table2[[#This Row],[District Pop.]]/100</f>
        <v>0</v>
      </c>
      <c r="V487" s="12">
        <f>Table2[[#This Row],[Zazas]]*Table2[[#This Row],[District Pop.]]</f>
        <v>0</v>
      </c>
      <c r="W487" s="14">
        <f>Table2[[#This Row],[Arabs]]*Table2[[#This Row],[District Pop.]]</f>
        <v>0</v>
      </c>
      <c r="X487" s="14" t="e">
        <f>#REF!*Table2[[#This Row],[District Pop.]]</f>
        <v>#REF!</v>
      </c>
      <c r="Y487" s="12">
        <f>Table2[[#This Row],[Others name]]</f>
        <v>0</v>
      </c>
      <c r="Z487" s="12">
        <f>Table2[[#This Row],[Others]]*Table2[[#This Row],[District Pop.]]</f>
        <v>0</v>
      </c>
    </row>
    <row r="488" spans="1:26" x14ac:dyDescent="0.3">
      <c r="A488" s="6">
        <v>37</v>
      </c>
      <c r="B488" s="6" t="s">
        <v>3589</v>
      </c>
      <c r="C488" s="6" t="s">
        <v>2666</v>
      </c>
      <c r="D488" s="10">
        <v>2096</v>
      </c>
      <c r="E488" s="6" t="s">
        <v>29</v>
      </c>
      <c r="F488" s="6" t="s">
        <v>42</v>
      </c>
      <c r="G488" s="6"/>
      <c r="H488" s="10">
        <f>SUM(I488:R488)</f>
        <v>100</v>
      </c>
      <c r="I488" s="6">
        <f>100-SUM(Table2[[#This Row],[Kurds]:[Others3]])</f>
        <v>100</v>
      </c>
      <c r="J488" s="6"/>
      <c r="K488" s="6"/>
      <c r="L488" s="6"/>
      <c r="M488" s="6"/>
      <c r="N488" s="6"/>
      <c r="O488" s="11"/>
      <c r="P488" s="11"/>
      <c r="Q488" s="11"/>
      <c r="R488" s="11"/>
      <c r="S488" s="11"/>
      <c r="T488" s="12">
        <f>Table2[[#This Row],[Turks]]*Table2[[#This Row],[District Pop.]]/100</f>
        <v>2096</v>
      </c>
      <c r="U488" s="12">
        <f>Table2[[#This Row],[Kurds]]*Table2[[#This Row],[District Pop.]]/100</f>
        <v>0</v>
      </c>
      <c r="V488" s="12">
        <f>Table2[[#This Row],[Zazas]]*Table2[[#This Row],[District Pop.]]</f>
        <v>0</v>
      </c>
      <c r="W488" s="14">
        <f>Table2[[#This Row],[Arabs]]*Table2[[#This Row],[District Pop.]]</f>
        <v>0</v>
      </c>
      <c r="X488" s="14" t="e">
        <f>#REF!*Table2[[#This Row],[District Pop.]]</f>
        <v>#REF!</v>
      </c>
      <c r="Y488" s="12">
        <f>Table2[[#This Row],[Others name]]</f>
        <v>0</v>
      </c>
      <c r="Z488" s="12">
        <f>Table2[[#This Row],[Others]]*Table2[[#This Row],[District Pop.]]</f>
        <v>0</v>
      </c>
    </row>
    <row r="489" spans="1:26" x14ac:dyDescent="0.3">
      <c r="A489" s="6">
        <v>38</v>
      </c>
      <c r="B489" s="6" t="s">
        <v>29</v>
      </c>
      <c r="C489" s="6" t="s">
        <v>1292</v>
      </c>
      <c r="D489" s="10">
        <v>324996</v>
      </c>
      <c r="E489" s="6" t="s">
        <v>29</v>
      </c>
      <c r="F489" s="6" t="s">
        <v>25</v>
      </c>
      <c r="G489" s="6"/>
      <c r="H489" s="10">
        <f>SUM(I489:R489)</f>
        <v>100</v>
      </c>
      <c r="I489" s="6">
        <f>100-SUM(Table2[[#This Row],[Kurds]:[Others3]])</f>
        <v>100</v>
      </c>
      <c r="J489" s="6"/>
      <c r="K489" s="6"/>
      <c r="L489" s="6"/>
      <c r="M489" s="6"/>
      <c r="N489" s="6"/>
      <c r="O489" s="11"/>
      <c r="P489" s="11"/>
      <c r="Q489" s="11"/>
      <c r="R489" s="11"/>
      <c r="S489" s="11"/>
      <c r="T489" s="12">
        <f>Table2[[#This Row],[Turks]]*Table2[[#This Row],[District Pop.]]/100</f>
        <v>324996</v>
      </c>
      <c r="U489" s="12">
        <f>Table2[[#This Row],[Kurds]]*Table2[[#This Row],[District Pop.]]/100</f>
        <v>0</v>
      </c>
      <c r="V489" s="12">
        <f>Table2[[#This Row],[Zazas]]*Table2[[#This Row],[District Pop.]]</f>
        <v>0</v>
      </c>
      <c r="W489" s="14">
        <f>Table2[[#This Row],[Arabs]]*Table2[[#This Row],[District Pop.]]</f>
        <v>0</v>
      </c>
      <c r="X489" s="14" t="e">
        <f>#REF!*Table2[[#This Row],[District Pop.]]</f>
        <v>#REF!</v>
      </c>
      <c r="Y489" s="12">
        <f>Table2[[#This Row],[Others name]]</f>
        <v>0</v>
      </c>
      <c r="Z489" s="12">
        <f>Table2[[#This Row],[Others]]*Table2[[#This Row],[District Pop.]]</f>
        <v>0</v>
      </c>
    </row>
    <row r="490" spans="1:26" x14ac:dyDescent="0.3">
      <c r="A490" s="6">
        <v>39</v>
      </c>
      <c r="B490" s="6" t="s">
        <v>3590</v>
      </c>
      <c r="C490" s="6" t="s">
        <v>3130</v>
      </c>
      <c r="D490" s="10">
        <v>55198</v>
      </c>
      <c r="E490" s="6" t="s">
        <v>29</v>
      </c>
      <c r="F490" s="6" t="s">
        <v>43</v>
      </c>
      <c r="G490" s="6"/>
      <c r="H490" s="10">
        <f>SUM(I490:R490)</f>
        <v>100</v>
      </c>
      <c r="I490" s="6">
        <f>100-SUM(Table2[[#This Row],[Kurds]:[Others3]])</f>
        <v>100</v>
      </c>
      <c r="J490" s="6"/>
      <c r="K490" s="6"/>
      <c r="L490" s="6"/>
      <c r="M490" s="6"/>
      <c r="N490" s="6"/>
      <c r="O490" s="11"/>
      <c r="P490" s="11"/>
      <c r="Q490" s="11"/>
      <c r="R490" s="11"/>
      <c r="S490" s="11"/>
      <c r="T490" s="12">
        <f>Table2[[#This Row],[Turks]]*Table2[[#This Row],[District Pop.]]/100</f>
        <v>55198</v>
      </c>
      <c r="U490" s="12">
        <f>Table2[[#This Row],[Kurds]]*Table2[[#This Row],[District Pop.]]/100</f>
        <v>0</v>
      </c>
      <c r="V490" s="12">
        <f>Table2[[#This Row],[Zazas]]*Table2[[#This Row],[District Pop.]]</f>
        <v>0</v>
      </c>
      <c r="W490" s="14">
        <f>Table2[[#This Row],[Arabs]]*Table2[[#This Row],[District Pop.]]</f>
        <v>0</v>
      </c>
      <c r="X490" s="14" t="e">
        <f>#REF!*Table2[[#This Row],[District Pop.]]</f>
        <v>#REF!</v>
      </c>
      <c r="Y490" s="12">
        <f>Table2[[#This Row],[Others name]]</f>
        <v>0</v>
      </c>
      <c r="Z490" s="12">
        <f>Table2[[#This Row],[Others]]*Table2[[#This Row],[District Pop.]]</f>
        <v>0</v>
      </c>
    </row>
    <row r="491" spans="1:26" x14ac:dyDescent="0.3">
      <c r="A491" s="6">
        <v>40</v>
      </c>
      <c r="B491" s="6" t="s">
        <v>44</v>
      </c>
      <c r="C491" s="6" t="s">
        <v>3087</v>
      </c>
      <c r="D491" s="10">
        <v>37991</v>
      </c>
      <c r="E491" s="6" t="s">
        <v>29</v>
      </c>
      <c r="F491" s="6" t="s">
        <v>44</v>
      </c>
      <c r="G491" s="6"/>
      <c r="H491" s="10">
        <f>SUM(I491:R491)</f>
        <v>100</v>
      </c>
      <c r="I491" s="6">
        <f>100-SUM(Table2[[#This Row],[Kurds]:[Others3]])</f>
        <v>100</v>
      </c>
      <c r="J491" s="6"/>
      <c r="K491" s="6"/>
      <c r="L491" s="6"/>
      <c r="M491" s="6"/>
      <c r="N491" s="6"/>
      <c r="O491" s="11"/>
      <c r="P491" s="11"/>
      <c r="Q491" s="11"/>
      <c r="R491" s="11"/>
      <c r="S491" s="11"/>
      <c r="T491" s="12">
        <f>Table2[[#This Row],[Turks]]*Table2[[#This Row],[District Pop.]]/100</f>
        <v>37991</v>
      </c>
      <c r="U491" s="12">
        <f>Table2[[#This Row],[Kurds]]*Table2[[#This Row],[District Pop.]]/100</f>
        <v>0</v>
      </c>
      <c r="V491" s="12">
        <f>Table2[[#This Row],[Zazas]]*Table2[[#This Row],[District Pop.]]</f>
        <v>0</v>
      </c>
      <c r="W491" s="14">
        <f>Table2[[#This Row],[Arabs]]*Table2[[#This Row],[District Pop.]]</f>
        <v>0</v>
      </c>
      <c r="X491" s="14" t="e">
        <f>#REF!*Table2[[#This Row],[District Pop.]]</f>
        <v>#REF!</v>
      </c>
      <c r="Y491" s="12">
        <f>Table2[[#This Row],[Others name]]</f>
        <v>0</v>
      </c>
      <c r="Z491" s="12">
        <f>Table2[[#This Row],[Others]]*Table2[[#This Row],[District Pop.]]</f>
        <v>0</v>
      </c>
    </row>
    <row r="492" spans="1:26" x14ac:dyDescent="0.3">
      <c r="A492" s="6">
        <v>41</v>
      </c>
      <c r="B492" s="6" t="s">
        <v>45</v>
      </c>
      <c r="C492" s="6" t="s">
        <v>1213</v>
      </c>
      <c r="D492" s="10">
        <v>35973</v>
      </c>
      <c r="E492" s="6" t="s">
        <v>29</v>
      </c>
      <c r="F492" s="6" t="s">
        <v>45</v>
      </c>
      <c r="G492" s="6"/>
      <c r="H492" s="10">
        <f>SUM(I492:R492)</f>
        <v>100</v>
      </c>
      <c r="I492" s="6">
        <f>100-SUM(Table2[[#This Row],[Kurds]:[Others3]])</f>
        <v>100</v>
      </c>
      <c r="J492" s="6"/>
      <c r="K492" s="6"/>
      <c r="L492" s="6"/>
      <c r="M492" s="6"/>
      <c r="N492" s="6"/>
      <c r="O492" s="11"/>
      <c r="P492" s="11"/>
      <c r="Q492" s="11"/>
      <c r="R492" s="11"/>
      <c r="S492" s="11"/>
      <c r="T492" s="12">
        <f>Table2[[#This Row],[Turks]]*Table2[[#This Row],[District Pop.]]/100</f>
        <v>35973</v>
      </c>
      <c r="U492" s="12">
        <f>Table2[[#This Row],[Kurds]]*Table2[[#This Row],[District Pop.]]/100</f>
        <v>0</v>
      </c>
      <c r="V492" s="12">
        <f>Table2[[#This Row],[Zazas]]*Table2[[#This Row],[District Pop.]]</f>
        <v>0</v>
      </c>
      <c r="W492" s="14">
        <f>Table2[[#This Row],[Arabs]]*Table2[[#This Row],[District Pop.]]</f>
        <v>0</v>
      </c>
      <c r="X492" s="14" t="e">
        <f>#REF!*Table2[[#This Row],[District Pop.]]</f>
        <v>#REF!</v>
      </c>
      <c r="Y492" s="12">
        <f>Table2[[#This Row],[Others name]]</f>
        <v>0</v>
      </c>
      <c r="Z492" s="12">
        <f>Table2[[#This Row],[Others]]*Table2[[#This Row],[District Pop.]]</f>
        <v>0</v>
      </c>
    </row>
    <row r="493" spans="1:26" x14ac:dyDescent="0.3">
      <c r="A493" s="6">
        <v>42</v>
      </c>
      <c r="B493" s="6" t="s">
        <v>3591</v>
      </c>
      <c r="C493" s="6" t="s">
        <v>3267</v>
      </c>
      <c r="D493" s="10">
        <v>14037</v>
      </c>
      <c r="E493" s="6" t="s">
        <v>29</v>
      </c>
      <c r="F493" s="6" t="s">
        <v>46</v>
      </c>
      <c r="G493" s="6"/>
      <c r="H493" s="10">
        <f>SUM(I493:R493)</f>
        <v>100</v>
      </c>
      <c r="I493" s="6">
        <f>100-SUM(Table2[[#This Row],[Kurds]:[Others3]])</f>
        <v>100</v>
      </c>
      <c r="J493" s="6"/>
      <c r="K493" s="6"/>
      <c r="L493" s="6"/>
      <c r="M493" s="6"/>
      <c r="N493" s="6"/>
      <c r="O493" s="11"/>
      <c r="P493" s="11"/>
      <c r="Q493" s="11"/>
      <c r="R493" s="11"/>
      <c r="S493" s="11"/>
      <c r="T493" s="12">
        <f>Table2[[#This Row],[Turks]]*Table2[[#This Row],[District Pop.]]/100</f>
        <v>14037</v>
      </c>
      <c r="U493" s="12">
        <f>Table2[[#This Row],[Kurds]]*Table2[[#This Row],[District Pop.]]/100</f>
        <v>0</v>
      </c>
      <c r="V493" s="12">
        <f>Table2[[#This Row],[Zazas]]*Table2[[#This Row],[District Pop.]]</f>
        <v>0</v>
      </c>
      <c r="W493" s="14">
        <f>Table2[[#This Row],[Arabs]]*Table2[[#This Row],[District Pop.]]</f>
        <v>0</v>
      </c>
      <c r="X493" s="14" t="e">
        <f>#REF!*Table2[[#This Row],[District Pop.]]</f>
        <v>#REF!</v>
      </c>
      <c r="Y493" s="12">
        <f>Table2[[#This Row],[Others name]]</f>
        <v>0</v>
      </c>
      <c r="Z493" s="12">
        <f>Table2[[#This Row],[Others]]*Table2[[#This Row],[District Pop.]]</f>
        <v>0</v>
      </c>
    </row>
    <row r="494" spans="1:26" x14ac:dyDescent="0.3">
      <c r="A494" s="6">
        <v>51</v>
      </c>
      <c r="B494" s="6" t="s">
        <v>56</v>
      </c>
      <c r="C494" s="6" t="s">
        <v>1240</v>
      </c>
      <c r="D494" s="10">
        <v>7577</v>
      </c>
      <c r="E494" s="6" t="s">
        <v>55</v>
      </c>
      <c r="F494" s="6" t="s">
        <v>56</v>
      </c>
      <c r="G494" s="6"/>
      <c r="H494" s="10">
        <f>SUM(I494:R494)</f>
        <v>100</v>
      </c>
      <c r="I494" s="6">
        <f>100-SUM(Table2[[#This Row],[Kurds]:[Others3]])</f>
        <v>100</v>
      </c>
      <c r="J494" s="6"/>
      <c r="K494" s="6"/>
      <c r="L494" s="6"/>
      <c r="M494" s="6"/>
      <c r="N494" s="6"/>
      <c r="O494" s="11"/>
      <c r="P494" s="11"/>
      <c r="Q494" s="11"/>
      <c r="R494" s="11"/>
      <c r="S494" s="11"/>
      <c r="T494" s="12">
        <f>Table2[[#This Row],[Turks]]*Table2[[#This Row],[District Pop.]]/100</f>
        <v>7577</v>
      </c>
      <c r="U494" s="12">
        <f>Table2[[#This Row],[Kurds]]*Table2[[#This Row],[District Pop.]]/100</f>
        <v>0</v>
      </c>
      <c r="V494" s="12">
        <f>Table2[[#This Row],[Zazas]]*Table2[[#This Row],[District Pop.]]</f>
        <v>0</v>
      </c>
      <c r="W494" s="14">
        <f>Table2[[#This Row],[Arabs]]*Table2[[#This Row],[District Pop.]]</f>
        <v>0</v>
      </c>
      <c r="X494" s="14" t="e">
        <f>#REF!*Table2[[#This Row],[District Pop.]]</f>
        <v>#REF!</v>
      </c>
      <c r="Y494" s="12">
        <f>Table2[[#This Row],[Others name]]</f>
        <v>0</v>
      </c>
      <c r="Z494" s="12">
        <f>Table2[[#This Row],[Others]]*Table2[[#This Row],[District Pop.]]</f>
        <v>0</v>
      </c>
    </row>
    <row r="495" spans="1:26" x14ac:dyDescent="0.3">
      <c r="A495" s="6">
        <v>52</v>
      </c>
      <c r="B495" s="6" t="s">
        <v>57</v>
      </c>
      <c r="C495" s="6" t="s">
        <v>3573</v>
      </c>
      <c r="D495" s="10">
        <v>27188</v>
      </c>
      <c r="E495" s="6" t="s">
        <v>55</v>
      </c>
      <c r="F495" s="6" t="s">
        <v>57</v>
      </c>
      <c r="G495" s="6"/>
      <c r="H495" s="10">
        <f>SUM(I495:R495)</f>
        <v>100</v>
      </c>
      <c r="I495" s="6">
        <f>100-SUM(Table2[[#This Row],[Kurds]:[Others3]])</f>
        <v>100</v>
      </c>
      <c r="J495" s="6"/>
      <c r="K495" s="6"/>
      <c r="L495" s="6"/>
      <c r="M495" s="6"/>
      <c r="N495" s="6"/>
      <c r="O495" s="11"/>
      <c r="P495" s="11"/>
      <c r="Q495" s="11"/>
      <c r="R495" s="11"/>
      <c r="S495" s="11"/>
      <c r="T495" s="12">
        <f>Table2[[#This Row],[Turks]]*Table2[[#This Row],[District Pop.]]/100</f>
        <v>27188</v>
      </c>
      <c r="U495" s="12">
        <f>Table2[[#This Row],[Kurds]]*Table2[[#This Row],[District Pop.]]/100</f>
        <v>0</v>
      </c>
      <c r="V495" s="12">
        <f>Table2[[#This Row],[Zazas]]*Table2[[#This Row],[District Pop.]]</f>
        <v>0</v>
      </c>
      <c r="W495" s="14">
        <f>Table2[[#This Row],[Arabs]]*Table2[[#This Row],[District Pop.]]</f>
        <v>0</v>
      </c>
      <c r="X495" s="14" t="e">
        <f>#REF!*Table2[[#This Row],[District Pop.]]</f>
        <v>#REF!</v>
      </c>
      <c r="Y495" s="12">
        <f>Table2[[#This Row],[Others name]]</f>
        <v>0</v>
      </c>
      <c r="Z495" s="12">
        <f>Table2[[#This Row],[Others]]*Table2[[#This Row],[District Pop.]]</f>
        <v>0</v>
      </c>
    </row>
    <row r="496" spans="1:26" x14ac:dyDescent="0.3">
      <c r="A496" s="6">
        <v>53</v>
      </c>
      <c r="B496" s="6" t="s">
        <v>58</v>
      </c>
      <c r="C496" s="6" t="s">
        <v>2251</v>
      </c>
      <c r="D496" s="10">
        <v>19158</v>
      </c>
      <c r="E496" s="6" t="s">
        <v>55</v>
      </c>
      <c r="F496" s="6" t="s">
        <v>58</v>
      </c>
      <c r="G496" s="6"/>
      <c r="H496" s="10">
        <f>SUM(I496:R496)</f>
        <v>100</v>
      </c>
      <c r="I496" s="6">
        <f>100-SUM(Table2[[#This Row],[Kurds]:[Others3]])</f>
        <v>100</v>
      </c>
      <c r="J496" s="6"/>
      <c r="K496" s="6"/>
      <c r="L496" s="6"/>
      <c r="M496" s="6"/>
      <c r="N496" s="6"/>
      <c r="O496" s="11"/>
      <c r="P496" s="11"/>
      <c r="Q496" s="11"/>
      <c r="R496" s="11"/>
      <c r="S496" s="11"/>
      <c r="T496" s="12">
        <f>Table2[[#This Row],[Turks]]*Table2[[#This Row],[District Pop.]]/100</f>
        <v>19158</v>
      </c>
      <c r="U496" s="12">
        <f>Table2[[#This Row],[Kurds]]*Table2[[#This Row],[District Pop.]]/100</f>
        <v>0</v>
      </c>
      <c r="V496" s="12">
        <f>Table2[[#This Row],[Zazas]]*Table2[[#This Row],[District Pop.]]</f>
        <v>0</v>
      </c>
      <c r="W496" s="14">
        <f>Table2[[#This Row],[Arabs]]*Table2[[#This Row],[District Pop.]]</f>
        <v>0</v>
      </c>
      <c r="X496" s="14" t="e">
        <f>#REF!*Table2[[#This Row],[District Pop.]]</f>
        <v>#REF!</v>
      </c>
      <c r="Y496" s="12">
        <f>Table2[[#This Row],[Others name]]</f>
        <v>0</v>
      </c>
      <c r="Z496" s="12">
        <f>Table2[[#This Row],[Others]]*Table2[[#This Row],[District Pop.]]</f>
        <v>0</v>
      </c>
    </row>
    <row r="497" spans="1:26" x14ac:dyDescent="0.3">
      <c r="A497" s="6">
        <v>54</v>
      </c>
      <c r="B497" s="6" t="s">
        <v>59</v>
      </c>
      <c r="C497" s="6" t="s">
        <v>2353</v>
      </c>
      <c r="D497" s="10">
        <v>10467</v>
      </c>
      <c r="E497" s="6" t="s">
        <v>55</v>
      </c>
      <c r="F497" s="6" t="s">
        <v>59</v>
      </c>
      <c r="G497" s="6"/>
      <c r="H497" s="10">
        <f>SUM(I497:R497)</f>
        <v>100</v>
      </c>
      <c r="I497" s="6">
        <f>100-SUM(Table2[[#This Row],[Kurds]:[Others3]])</f>
        <v>100</v>
      </c>
      <c r="J497" s="6"/>
      <c r="K497" s="6"/>
      <c r="L497" s="6"/>
      <c r="M497" s="6"/>
      <c r="N497" s="6"/>
      <c r="O497" s="11"/>
      <c r="P497" s="11"/>
      <c r="Q497" s="11"/>
      <c r="R497" s="11"/>
      <c r="S497" s="11"/>
      <c r="T497" s="12">
        <f>Table2[[#This Row],[Turks]]*Table2[[#This Row],[District Pop.]]/100</f>
        <v>10467</v>
      </c>
      <c r="U497" s="12">
        <f>Table2[[#This Row],[Kurds]]*Table2[[#This Row],[District Pop.]]/100</f>
        <v>0</v>
      </c>
      <c r="V497" s="12">
        <f>Table2[[#This Row],[Zazas]]*Table2[[#This Row],[District Pop.]]</f>
        <v>0</v>
      </c>
      <c r="W497" s="14">
        <f>Table2[[#This Row],[Arabs]]*Table2[[#This Row],[District Pop.]]</f>
        <v>0</v>
      </c>
      <c r="X497" s="14" t="e">
        <f>#REF!*Table2[[#This Row],[District Pop.]]</f>
        <v>#REF!</v>
      </c>
      <c r="Y497" s="12">
        <f>Table2[[#This Row],[Others name]]</f>
        <v>0</v>
      </c>
      <c r="Z497" s="12">
        <f>Table2[[#This Row],[Others]]*Table2[[#This Row],[District Pop.]]</f>
        <v>0</v>
      </c>
    </row>
    <row r="498" spans="1:26" x14ac:dyDescent="0.3">
      <c r="A498" s="6">
        <v>56</v>
      </c>
      <c r="B498" s="6" t="s">
        <v>60</v>
      </c>
      <c r="C498" s="6" t="s">
        <v>2971</v>
      </c>
      <c r="D498" s="10">
        <v>31818</v>
      </c>
      <c r="E498" s="6" t="s">
        <v>55</v>
      </c>
      <c r="F498" s="6" t="s">
        <v>60</v>
      </c>
      <c r="G498" s="6"/>
      <c r="H498" s="10">
        <f>SUM(I498:R498)</f>
        <v>100</v>
      </c>
      <c r="I498" s="6">
        <f>100-SUM(Table2[[#This Row],[Kurds]:[Others3]])</f>
        <v>100</v>
      </c>
      <c r="J498" s="6"/>
      <c r="K498" s="6"/>
      <c r="L498" s="6"/>
      <c r="M498" s="6"/>
      <c r="N498" s="6"/>
      <c r="O498" s="11"/>
      <c r="P498" s="11"/>
      <c r="Q498" s="11"/>
      <c r="R498" s="11"/>
      <c r="S498" s="11"/>
      <c r="T498" s="12">
        <f>Table2[[#This Row],[Turks]]*Table2[[#This Row],[District Pop.]]/100</f>
        <v>31818</v>
      </c>
      <c r="U498" s="12">
        <f>Table2[[#This Row],[Kurds]]*Table2[[#This Row],[District Pop.]]/100</f>
        <v>0</v>
      </c>
      <c r="V498" s="12">
        <f>Table2[[#This Row],[Zazas]]*Table2[[#This Row],[District Pop.]]</f>
        <v>0</v>
      </c>
      <c r="W498" s="14">
        <f>Table2[[#This Row],[Arabs]]*Table2[[#This Row],[District Pop.]]</f>
        <v>0</v>
      </c>
      <c r="X498" s="14" t="e">
        <f>#REF!*Table2[[#This Row],[District Pop.]]</f>
        <v>#REF!</v>
      </c>
      <c r="Y498" s="12">
        <f>Table2[[#This Row],[Others name]]</f>
        <v>0</v>
      </c>
      <c r="Z498" s="12">
        <f>Table2[[#This Row],[Others]]*Table2[[#This Row],[District Pop.]]</f>
        <v>0</v>
      </c>
    </row>
    <row r="499" spans="1:26" x14ac:dyDescent="0.3">
      <c r="A499" s="6">
        <v>57</v>
      </c>
      <c r="B499" s="6" t="s">
        <v>3595</v>
      </c>
      <c r="C499" s="6" t="s">
        <v>3168</v>
      </c>
      <c r="D499" s="10">
        <v>5097</v>
      </c>
      <c r="E499" s="6" t="s">
        <v>55</v>
      </c>
      <c r="F499" s="6" t="s">
        <v>61</v>
      </c>
      <c r="G499" s="6"/>
      <c r="H499" s="10">
        <f>SUM(I499:R499)</f>
        <v>100</v>
      </c>
      <c r="I499" s="6">
        <f>100-SUM(Table2[[#This Row],[Kurds]:[Others3]])</f>
        <v>100</v>
      </c>
      <c r="J499" s="6"/>
      <c r="K499" s="6"/>
      <c r="L499" s="6"/>
      <c r="M499" s="6"/>
      <c r="N499" s="6"/>
      <c r="O499" s="11"/>
      <c r="P499" s="11"/>
      <c r="Q499" s="11"/>
      <c r="R499" s="11"/>
      <c r="S499" s="11"/>
      <c r="T499" s="12">
        <f>Table2[[#This Row],[Turks]]*Table2[[#This Row],[District Pop.]]/100</f>
        <v>5097</v>
      </c>
      <c r="U499" s="12">
        <f>Table2[[#This Row],[Kurds]]*Table2[[#This Row],[District Pop.]]/100</f>
        <v>0</v>
      </c>
      <c r="V499" s="12">
        <f>Table2[[#This Row],[Zazas]]*Table2[[#This Row],[District Pop.]]</f>
        <v>0</v>
      </c>
      <c r="W499" s="14">
        <f>Table2[[#This Row],[Arabs]]*Table2[[#This Row],[District Pop.]]</f>
        <v>0</v>
      </c>
      <c r="X499" s="14" t="e">
        <f>#REF!*Table2[[#This Row],[District Pop.]]</f>
        <v>#REF!</v>
      </c>
      <c r="Y499" s="12">
        <f>Table2[[#This Row],[Others name]]</f>
        <v>0</v>
      </c>
      <c r="Z499" s="12">
        <f>Table2[[#This Row],[Others]]*Table2[[#This Row],[District Pop.]]</f>
        <v>0</v>
      </c>
    </row>
    <row r="500" spans="1:26" x14ac:dyDescent="0.3">
      <c r="A500" s="6">
        <v>58</v>
      </c>
      <c r="B500" s="6" t="s">
        <v>3596</v>
      </c>
      <c r="C500" s="6" t="s">
        <v>3565</v>
      </c>
      <c r="D500" s="10">
        <v>11885</v>
      </c>
      <c r="E500" s="6" t="s">
        <v>55</v>
      </c>
      <c r="F500" s="6" t="s">
        <v>62</v>
      </c>
      <c r="G500" s="6"/>
      <c r="H500" s="10">
        <f>SUM(I500:R500)</f>
        <v>100</v>
      </c>
      <c r="I500" s="6">
        <f>100-SUM(Table2[[#This Row],[Kurds]:[Others3]])</f>
        <v>100</v>
      </c>
      <c r="J500" s="6"/>
      <c r="K500" s="6"/>
      <c r="L500" s="6"/>
      <c r="M500" s="6"/>
      <c r="N500" s="6"/>
      <c r="O500" s="11"/>
      <c r="P500" s="11"/>
      <c r="Q500" s="11"/>
      <c r="R500" s="11"/>
      <c r="S500" s="11"/>
      <c r="T500" s="12">
        <f>Table2[[#This Row],[Turks]]*Table2[[#This Row],[District Pop.]]/100</f>
        <v>11885</v>
      </c>
      <c r="U500" s="12">
        <f>Table2[[#This Row],[Kurds]]*Table2[[#This Row],[District Pop.]]/100</f>
        <v>0</v>
      </c>
      <c r="V500" s="12">
        <f>Table2[[#This Row],[Zazas]]*Table2[[#This Row],[District Pop.]]</f>
        <v>0</v>
      </c>
      <c r="W500" s="14">
        <f>Table2[[#This Row],[Arabs]]*Table2[[#This Row],[District Pop.]]</f>
        <v>0</v>
      </c>
      <c r="X500" s="14" t="e">
        <f>#REF!*Table2[[#This Row],[District Pop.]]</f>
        <v>#REF!</v>
      </c>
      <c r="Y500" s="12">
        <f>Table2[[#This Row],[Others name]]</f>
        <v>0</v>
      </c>
      <c r="Z500" s="12">
        <f>Table2[[#This Row],[Others]]*Table2[[#This Row],[District Pop.]]</f>
        <v>0</v>
      </c>
    </row>
    <row r="501" spans="1:26" x14ac:dyDescent="0.3">
      <c r="A501" s="6">
        <v>60</v>
      </c>
      <c r="B501" s="6" t="s">
        <v>3597</v>
      </c>
      <c r="C501" s="6" t="s">
        <v>2291</v>
      </c>
      <c r="D501" s="10">
        <v>22746</v>
      </c>
      <c r="E501" s="6" t="s">
        <v>63</v>
      </c>
      <c r="F501" s="6" t="s">
        <v>65</v>
      </c>
      <c r="G501" s="6"/>
      <c r="H501" s="10">
        <f>SUM(I501:R501)</f>
        <v>100</v>
      </c>
      <c r="I501" s="6">
        <f>100-SUM(Table2[[#This Row],[Kurds]:[Others3]])</f>
        <v>100</v>
      </c>
      <c r="J501" s="6"/>
      <c r="K501" s="6"/>
      <c r="L501" s="6"/>
      <c r="M501" s="6"/>
      <c r="N501" s="6"/>
      <c r="O501" s="11"/>
      <c r="P501" s="11"/>
      <c r="Q501" s="11"/>
      <c r="R501" s="11"/>
      <c r="S501" s="11"/>
      <c r="T501" s="12">
        <f>Table2[[#This Row],[Turks]]*Table2[[#This Row],[District Pop.]]/100</f>
        <v>22746</v>
      </c>
      <c r="U501" s="12">
        <f>Table2[[#This Row],[Kurds]]*Table2[[#This Row],[District Pop.]]/100</f>
        <v>0</v>
      </c>
      <c r="V501" s="12">
        <f>Table2[[#This Row],[Zazas]]*Table2[[#This Row],[District Pop.]]</f>
        <v>0</v>
      </c>
      <c r="W501" s="14">
        <f>Table2[[#This Row],[Arabs]]*Table2[[#This Row],[District Pop.]]</f>
        <v>0</v>
      </c>
      <c r="X501" s="14" t="e">
        <f>#REF!*Table2[[#This Row],[District Pop.]]</f>
        <v>#REF!</v>
      </c>
      <c r="Y501" s="12">
        <f>Table2[[#This Row],[Others name]]</f>
        <v>0</v>
      </c>
      <c r="Z501" s="12">
        <f>Table2[[#This Row],[Others]]*Table2[[#This Row],[District Pop.]]</f>
        <v>0</v>
      </c>
    </row>
    <row r="502" spans="1:26" x14ac:dyDescent="0.3">
      <c r="A502" s="6">
        <v>66</v>
      </c>
      <c r="B502" s="6" t="s">
        <v>71</v>
      </c>
      <c r="C502" s="6" t="s">
        <v>1358</v>
      </c>
      <c r="D502" s="10">
        <v>40625</v>
      </c>
      <c r="E502" s="6" t="s">
        <v>70</v>
      </c>
      <c r="F502" s="6" t="s">
        <v>71</v>
      </c>
      <c r="G502" s="6"/>
      <c r="H502" s="10">
        <f>SUM(I502:R502)</f>
        <v>100</v>
      </c>
      <c r="I502" s="6">
        <f>100-SUM(Table2[[#This Row],[Kurds]:[Others3]])</f>
        <v>100</v>
      </c>
      <c r="J502" s="6"/>
      <c r="K502" s="6"/>
      <c r="L502" s="6"/>
      <c r="M502" s="6"/>
      <c r="N502" s="6"/>
      <c r="O502" s="11"/>
      <c r="P502" s="11"/>
      <c r="Q502" s="11"/>
      <c r="R502" s="11"/>
      <c r="S502" s="11"/>
      <c r="T502" s="12">
        <f>Table2[[#This Row],[Turks]]*Table2[[#This Row],[District Pop.]]/100</f>
        <v>40625</v>
      </c>
      <c r="U502" s="12">
        <f>Table2[[#This Row],[Kurds]]*Table2[[#This Row],[District Pop.]]/100</f>
        <v>0</v>
      </c>
      <c r="V502" s="12">
        <f>Table2[[#This Row],[Zazas]]*Table2[[#This Row],[District Pop.]]</f>
        <v>0</v>
      </c>
      <c r="W502" s="14">
        <f>Table2[[#This Row],[Arabs]]*Table2[[#This Row],[District Pop.]]</f>
        <v>0</v>
      </c>
      <c r="X502" s="14" t="e">
        <f>#REF!*Table2[[#This Row],[District Pop.]]</f>
        <v>#REF!</v>
      </c>
      <c r="Y502" s="12">
        <f>Table2[[#This Row],[Others name]]</f>
        <v>0</v>
      </c>
      <c r="Z502" s="12">
        <f>Table2[[#This Row],[Others]]*Table2[[#This Row],[District Pop.]]</f>
        <v>0</v>
      </c>
    </row>
    <row r="503" spans="1:26" x14ac:dyDescent="0.3">
      <c r="A503" s="6">
        <v>67</v>
      </c>
      <c r="B503" s="6" t="s">
        <v>3598</v>
      </c>
      <c r="C503" s="6" t="s">
        <v>1396</v>
      </c>
      <c r="D503" s="10">
        <v>413994</v>
      </c>
      <c r="E503" s="6" t="s">
        <v>70</v>
      </c>
      <c r="F503" s="6" t="s">
        <v>72</v>
      </c>
      <c r="G503" s="6"/>
      <c r="H503" s="10">
        <f>SUM(I503:R503)</f>
        <v>100</v>
      </c>
      <c r="I503" s="6">
        <f>100-SUM(Table2[[#This Row],[Kurds]:[Others3]])</f>
        <v>100</v>
      </c>
      <c r="J503" s="6"/>
      <c r="K503" s="6"/>
      <c r="L503" s="6"/>
      <c r="M503" s="6"/>
      <c r="N503" s="6"/>
      <c r="O503" s="11"/>
      <c r="P503" s="11"/>
      <c r="Q503" s="11"/>
      <c r="R503" s="11"/>
      <c r="S503" s="11"/>
      <c r="T503" s="12">
        <f>Table2[[#This Row],[Turks]]*Table2[[#This Row],[District Pop.]]/100</f>
        <v>413994</v>
      </c>
      <c r="U503" s="12">
        <f>Table2[[#This Row],[Kurds]]*Table2[[#This Row],[District Pop.]]/100</f>
        <v>0</v>
      </c>
      <c r="V503" s="12">
        <f>Table2[[#This Row],[Zazas]]*Table2[[#This Row],[District Pop.]]</f>
        <v>0</v>
      </c>
      <c r="W503" s="14">
        <f>Table2[[#This Row],[Arabs]]*Table2[[#This Row],[District Pop.]]</f>
        <v>0</v>
      </c>
      <c r="X503" s="14" t="e">
        <f>#REF!*Table2[[#This Row],[District Pop.]]</f>
        <v>#REF!</v>
      </c>
      <c r="Y503" s="12">
        <f>Table2[[#This Row],[Others name]]</f>
        <v>0</v>
      </c>
      <c r="Z503" s="12">
        <f>Table2[[#This Row],[Others]]*Table2[[#This Row],[District Pop.]]</f>
        <v>0</v>
      </c>
    </row>
    <row r="504" spans="1:26" x14ac:dyDescent="0.3">
      <c r="A504" s="6">
        <v>68</v>
      </c>
      <c r="B504" s="6" t="s">
        <v>73</v>
      </c>
      <c r="C504" s="6" t="s">
        <v>1570</v>
      </c>
      <c r="D504" s="10">
        <v>12998</v>
      </c>
      <c r="E504" s="6" t="s">
        <v>70</v>
      </c>
      <c r="F504" s="6" t="s">
        <v>73</v>
      </c>
      <c r="G504" s="6"/>
      <c r="H504" s="10">
        <f>SUM(I504:R504)</f>
        <v>100</v>
      </c>
      <c r="I504" s="6">
        <f>100-SUM(Table2[[#This Row],[Kurds]:[Others3]])</f>
        <v>100</v>
      </c>
      <c r="J504" s="6"/>
      <c r="K504" s="6"/>
      <c r="L504" s="6"/>
      <c r="M504" s="6"/>
      <c r="N504" s="6"/>
      <c r="O504" s="11"/>
      <c r="P504" s="11"/>
      <c r="Q504" s="11"/>
      <c r="R504" s="11"/>
      <c r="S504" s="11"/>
      <c r="T504" s="12">
        <f>Table2[[#This Row],[Turks]]*Table2[[#This Row],[District Pop.]]/100</f>
        <v>12998</v>
      </c>
      <c r="U504" s="12">
        <f>Table2[[#This Row],[Kurds]]*Table2[[#This Row],[District Pop.]]/100</f>
        <v>0</v>
      </c>
      <c r="V504" s="12">
        <f>Table2[[#This Row],[Zazas]]*Table2[[#This Row],[District Pop.]]</f>
        <v>0</v>
      </c>
      <c r="W504" s="14">
        <f>Table2[[#This Row],[Arabs]]*Table2[[#This Row],[District Pop.]]</f>
        <v>0</v>
      </c>
      <c r="X504" s="14" t="e">
        <f>#REF!*Table2[[#This Row],[District Pop.]]</f>
        <v>#REF!</v>
      </c>
      <c r="Y504" s="12">
        <f>Table2[[#This Row],[Others name]]</f>
        <v>0</v>
      </c>
      <c r="Z504" s="12">
        <f>Table2[[#This Row],[Others]]*Table2[[#This Row],[District Pop.]]</f>
        <v>0</v>
      </c>
    </row>
    <row r="505" spans="1:26" x14ac:dyDescent="0.3">
      <c r="A505" s="6">
        <v>70</v>
      </c>
      <c r="B505" s="6" t="s">
        <v>3599</v>
      </c>
      <c r="C505" s="6" t="s">
        <v>1769</v>
      </c>
      <c r="D505" s="10">
        <v>48357</v>
      </c>
      <c r="E505" s="6" t="s">
        <v>70</v>
      </c>
      <c r="F505" s="6" t="s">
        <v>75</v>
      </c>
      <c r="G505" s="6"/>
      <c r="H505" s="10">
        <f>SUM(I505:R505)</f>
        <v>100</v>
      </c>
      <c r="I505" s="6">
        <f>100-SUM(Table2[[#This Row],[Kurds]:[Others3]])</f>
        <v>100</v>
      </c>
      <c r="J505" s="6"/>
      <c r="K505" s="6"/>
      <c r="L505" s="6"/>
      <c r="M505" s="6"/>
      <c r="N505" s="6"/>
      <c r="O505" s="11"/>
      <c r="P505" s="11"/>
      <c r="Q505" s="11"/>
      <c r="R505" s="11"/>
      <c r="S505" s="11"/>
      <c r="T505" s="12">
        <f>Table2[[#This Row],[Turks]]*Table2[[#This Row],[District Pop.]]/100</f>
        <v>48357</v>
      </c>
      <c r="U505" s="12">
        <f>Table2[[#This Row],[Kurds]]*Table2[[#This Row],[District Pop.]]/100</f>
        <v>0</v>
      </c>
      <c r="V505" s="12">
        <f>Table2[[#This Row],[Zazas]]*Table2[[#This Row],[District Pop.]]</f>
        <v>0</v>
      </c>
      <c r="W505" s="14">
        <f>Table2[[#This Row],[Arabs]]*Table2[[#This Row],[District Pop.]]</f>
        <v>0</v>
      </c>
      <c r="X505" s="14" t="e">
        <f>#REF!*Table2[[#This Row],[District Pop.]]</f>
        <v>#REF!</v>
      </c>
      <c r="Y505" s="12">
        <f>Table2[[#This Row],[Others name]]</f>
        <v>0</v>
      </c>
      <c r="Z505" s="12">
        <f>Table2[[#This Row],[Others]]*Table2[[#This Row],[District Pop.]]</f>
        <v>0</v>
      </c>
    </row>
    <row r="506" spans="1:26" x14ac:dyDescent="0.3">
      <c r="A506" s="6">
        <v>71</v>
      </c>
      <c r="B506" s="6" t="s">
        <v>3600</v>
      </c>
      <c r="C506" s="6" t="s">
        <v>1434</v>
      </c>
      <c r="D506" s="10">
        <v>8100</v>
      </c>
      <c r="E506" s="6" t="s">
        <v>70</v>
      </c>
      <c r="F506" s="6" t="s">
        <v>76</v>
      </c>
      <c r="G506" s="6"/>
      <c r="H506" s="10">
        <f>SUM(I506:R506)</f>
        <v>100</v>
      </c>
      <c r="I506" s="6">
        <f>100-SUM(Table2[[#This Row],[Kurds]:[Others3]])</f>
        <v>100</v>
      </c>
      <c r="J506" s="6"/>
      <c r="K506" s="6"/>
      <c r="L506" s="6"/>
      <c r="M506" s="6"/>
      <c r="N506" s="6"/>
      <c r="O506" s="11"/>
      <c r="P506" s="11"/>
      <c r="Q506" s="11"/>
      <c r="R506" s="11"/>
      <c r="S506" s="11"/>
      <c r="T506" s="12">
        <f>Table2[[#This Row],[Turks]]*Table2[[#This Row],[District Pop.]]/100</f>
        <v>8100</v>
      </c>
      <c r="U506" s="12">
        <f>Table2[[#This Row],[Kurds]]*Table2[[#This Row],[District Pop.]]/100</f>
        <v>0</v>
      </c>
      <c r="V506" s="12">
        <f>Table2[[#This Row],[Zazas]]*Table2[[#This Row],[District Pop.]]</f>
        <v>0</v>
      </c>
      <c r="W506" s="14">
        <f>Table2[[#This Row],[Arabs]]*Table2[[#This Row],[District Pop.]]</f>
        <v>0</v>
      </c>
      <c r="X506" s="14" t="e">
        <f>#REF!*Table2[[#This Row],[District Pop.]]</f>
        <v>#REF!</v>
      </c>
      <c r="Y506" s="12">
        <f>Table2[[#This Row],[Others name]]</f>
        <v>0</v>
      </c>
      <c r="Z506" s="12">
        <f>Table2[[#This Row],[Others]]*Table2[[#This Row],[District Pop.]]</f>
        <v>0</v>
      </c>
    </row>
    <row r="507" spans="1:26" x14ac:dyDescent="0.3">
      <c r="A507" s="6">
        <v>72</v>
      </c>
      <c r="B507" s="6" t="s">
        <v>77</v>
      </c>
      <c r="C507" s="6" t="s">
        <v>1462</v>
      </c>
      <c r="D507" s="10">
        <v>942553</v>
      </c>
      <c r="E507" s="6" t="s">
        <v>70</v>
      </c>
      <c r="F507" s="6" t="s">
        <v>77</v>
      </c>
      <c r="G507" s="6"/>
      <c r="H507" s="10">
        <f>SUM(I507:R507)</f>
        <v>100</v>
      </c>
      <c r="I507" s="6">
        <f>100-SUM(Table2[[#This Row],[Kurds]:[Others3]])</f>
        <v>100</v>
      </c>
      <c r="J507" s="6"/>
      <c r="K507" s="6"/>
      <c r="L507" s="6"/>
      <c r="M507" s="6"/>
      <c r="N507" s="6"/>
      <c r="O507" s="11"/>
      <c r="P507" s="11"/>
      <c r="Q507" s="11"/>
      <c r="R507" s="11"/>
      <c r="S507" s="11"/>
      <c r="T507" s="12">
        <f>Table2[[#This Row],[Turks]]*Table2[[#This Row],[District Pop.]]/100</f>
        <v>942553</v>
      </c>
      <c r="U507" s="12">
        <f>Table2[[#This Row],[Kurds]]*Table2[[#This Row],[District Pop.]]/100</f>
        <v>0</v>
      </c>
      <c r="V507" s="12">
        <f>Table2[[#This Row],[Zazas]]*Table2[[#This Row],[District Pop.]]</f>
        <v>0</v>
      </c>
      <c r="W507" s="14">
        <f>Table2[[#This Row],[Arabs]]*Table2[[#This Row],[District Pop.]]</f>
        <v>0</v>
      </c>
      <c r="X507" s="14" t="e">
        <f>#REF!*Table2[[#This Row],[District Pop.]]</f>
        <v>#REF!</v>
      </c>
      <c r="Y507" s="12">
        <f>Table2[[#This Row],[Others name]]</f>
        <v>0</v>
      </c>
      <c r="Z507" s="12">
        <f>Table2[[#This Row],[Others]]*Table2[[#This Row],[District Pop.]]</f>
        <v>0</v>
      </c>
    </row>
    <row r="508" spans="1:26" x14ac:dyDescent="0.3">
      <c r="A508" s="6">
        <v>73</v>
      </c>
      <c r="B508" s="6" t="s">
        <v>78</v>
      </c>
      <c r="C508" s="6" t="s">
        <v>3393</v>
      </c>
      <c r="D508" s="10">
        <v>95449</v>
      </c>
      <c r="E508" s="6" t="s">
        <v>70</v>
      </c>
      <c r="F508" s="6" t="s">
        <v>78</v>
      </c>
      <c r="G508" s="6"/>
      <c r="H508" s="10">
        <f>SUM(I508:R508)</f>
        <v>100</v>
      </c>
      <c r="I508" s="6">
        <f>100-SUM(Table2[[#This Row],[Kurds]:[Others3]])</f>
        <v>100</v>
      </c>
      <c r="J508" s="6"/>
      <c r="K508" s="6"/>
      <c r="L508" s="6"/>
      <c r="M508" s="6"/>
      <c r="N508" s="6"/>
      <c r="O508" s="11"/>
      <c r="P508" s="11"/>
      <c r="Q508" s="11"/>
      <c r="R508" s="11"/>
      <c r="S508" s="11"/>
      <c r="T508" s="12">
        <f>Table2[[#This Row],[Turks]]*Table2[[#This Row],[District Pop.]]/100</f>
        <v>95449</v>
      </c>
      <c r="U508" s="12">
        <f>Table2[[#This Row],[Kurds]]*Table2[[#This Row],[District Pop.]]/100</f>
        <v>0</v>
      </c>
      <c r="V508" s="12">
        <f>Table2[[#This Row],[Zazas]]*Table2[[#This Row],[District Pop.]]</f>
        <v>0</v>
      </c>
      <c r="W508" s="14">
        <f>Table2[[#This Row],[Arabs]]*Table2[[#This Row],[District Pop.]]</f>
        <v>0</v>
      </c>
      <c r="X508" s="14" t="e">
        <f>#REF!*Table2[[#This Row],[District Pop.]]</f>
        <v>#REF!</v>
      </c>
      <c r="Y508" s="12">
        <f>Table2[[#This Row],[Others name]]</f>
        <v>0</v>
      </c>
      <c r="Z508" s="12">
        <f>Table2[[#This Row],[Others]]*Table2[[#This Row],[District Pop.]]</f>
        <v>0</v>
      </c>
    </row>
    <row r="509" spans="1:26" x14ac:dyDescent="0.3">
      <c r="A509" s="6">
        <v>74</v>
      </c>
      <c r="B509" s="6" t="s">
        <v>79</v>
      </c>
      <c r="C509" s="6" t="s">
        <v>2068</v>
      </c>
      <c r="D509" s="10">
        <v>44379</v>
      </c>
      <c r="E509" s="6" t="s">
        <v>70</v>
      </c>
      <c r="F509" s="6" t="s">
        <v>79</v>
      </c>
      <c r="G509" s="6"/>
      <c r="H509" s="10">
        <f>SUM(I509:R509)</f>
        <v>100</v>
      </c>
      <c r="I509" s="6">
        <f>100-SUM(Table2[[#This Row],[Kurds]:[Others3]])</f>
        <v>100</v>
      </c>
      <c r="J509" s="6"/>
      <c r="K509" s="6"/>
      <c r="L509" s="6"/>
      <c r="M509" s="6"/>
      <c r="N509" s="6"/>
      <c r="O509" s="11"/>
      <c r="P509" s="11"/>
      <c r="Q509" s="11"/>
      <c r="R509" s="11"/>
      <c r="S509" s="11"/>
      <c r="T509" s="12">
        <f>Table2[[#This Row],[Turks]]*Table2[[#This Row],[District Pop.]]/100</f>
        <v>44379</v>
      </c>
      <c r="U509" s="12">
        <f>Table2[[#This Row],[Kurds]]*Table2[[#This Row],[District Pop.]]/100</f>
        <v>0</v>
      </c>
      <c r="V509" s="12">
        <f>Table2[[#This Row],[Zazas]]*Table2[[#This Row],[District Pop.]]</f>
        <v>0</v>
      </c>
      <c r="W509" s="14">
        <f>Table2[[#This Row],[Arabs]]*Table2[[#This Row],[District Pop.]]</f>
        <v>0</v>
      </c>
      <c r="X509" s="14" t="e">
        <f>#REF!*Table2[[#This Row],[District Pop.]]</f>
        <v>#REF!</v>
      </c>
      <c r="Y509" s="12">
        <f>Table2[[#This Row],[Others name]]</f>
        <v>0</v>
      </c>
      <c r="Z509" s="12">
        <f>Table2[[#This Row],[Others]]*Table2[[#This Row],[District Pop.]]</f>
        <v>0</v>
      </c>
    </row>
    <row r="510" spans="1:26" x14ac:dyDescent="0.3">
      <c r="A510" s="6">
        <v>75</v>
      </c>
      <c r="B510" s="6" t="s">
        <v>80</v>
      </c>
      <c r="C510" s="6" t="s">
        <v>2144</v>
      </c>
      <c r="D510" s="10">
        <v>614891</v>
      </c>
      <c r="E510" s="6" t="s">
        <v>70</v>
      </c>
      <c r="F510" s="6" t="s">
        <v>80</v>
      </c>
      <c r="G510" s="6"/>
      <c r="H510" s="10">
        <f>SUM(I510:R510)</f>
        <v>100</v>
      </c>
      <c r="I510" s="6">
        <f>100-SUM(Table2[[#This Row],[Kurds]:[Others3]])</f>
        <v>100</v>
      </c>
      <c r="J510" s="6"/>
      <c r="K510" s="6"/>
      <c r="L510" s="6"/>
      <c r="M510" s="6"/>
      <c r="N510" s="6"/>
      <c r="O510" s="11"/>
      <c r="P510" s="11"/>
      <c r="Q510" s="11"/>
      <c r="R510" s="11"/>
      <c r="S510" s="11"/>
      <c r="T510" s="12">
        <f>Table2[[#This Row],[Turks]]*Table2[[#This Row],[District Pop.]]/100</f>
        <v>614891</v>
      </c>
      <c r="U510" s="12">
        <f>Table2[[#This Row],[Kurds]]*Table2[[#This Row],[District Pop.]]/100</f>
        <v>0</v>
      </c>
      <c r="V510" s="12">
        <f>Table2[[#This Row],[Zazas]]*Table2[[#This Row],[District Pop.]]</f>
        <v>0</v>
      </c>
      <c r="W510" s="14">
        <f>Table2[[#This Row],[Arabs]]*Table2[[#This Row],[District Pop.]]</f>
        <v>0</v>
      </c>
      <c r="X510" s="14" t="e">
        <f>#REF!*Table2[[#This Row],[District Pop.]]</f>
        <v>#REF!</v>
      </c>
      <c r="Y510" s="12">
        <f>Table2[[#This Row],[Others name]]</f>
        <v>0</v>
      </c>
      <c r="Z510" s="12">
        <f>Table2[[#This Row],[Others]]*Table2[[#This Row],[District Pop.]]</f>
        <v>0</v>
      </c>
    </row>
    <row r="511" spans="1:26" x14ac:dyDescent="0.3">
      <c r="A511" s="6">
        <v>76</v>
      </c>
      <c r="B511" s="6" t="s">
        <v>81</v>
      </c>
      <c r="C511" s="6" t="s">
        <v>2149</v>
      </c>
      <c r="D511" s="10">
        <v>2952</v>
      </c>
      <c r="E511" s="6" t="s">
        <v>70</v>
      </c>
      <c r="F511" s="6" t="s">
        <v>81</v>
      </c>
      <c r="G511" s="6"/>
      <c r="H511" s="10">
        <f>SUM(I511:R511)</f>
        <v>100</v>
      </c>
      <c r="I511" s="6">
        <f>100-SUM(Table2[[#This Row],[Kurds]:[Others3]])</f>
        <v>100</v>
      </c>
      <c r="J511" s="6"/>
      <c r="K511" s="6"/>
      <c r="L511" s="6"/>
      <c r="M511" s="6"/>
      <c r="N511" s="6"/>
      <c r="O511" s="11"/>
      <c r="P511" s="11"/>
      <c r="Q511" s="11"/>
      <c r="R511" s="11"/>
      <c r="S511" s="11"/>
      <c r="T511" s="12">
        <f>Table2[[#This Row],[Turks]]*Table2[[#This Row],[District Pop.]]/100</f>
        <v>2952</v>
      </c>
      <c r="U511" s="12">
        <f>Table2[[#This Row],[Kurds]]*Table2[[#This Row],[District Pop.]]/100</f>
        <v>0</v>
      </c>
      <c r="V511" s="12">
        <f>Table2[[#This Row],[Zazas]]*Table2[[#This Row],[District Pop.]]</f>
        <v>0</v>
      </c>
      <c r="W511" s="14">
        <f>Table2[[#This Row],[Arabs]]*Table2[[#This Row],[District Pop.]]</f>
        <v>0</v>
      </c>
      <c r="X511" s="14" t="e">
        <f>#REF!*Table2[[#This Row],[District Pop.]]</f>
        <v>#REF!</v>
      </c>
      <c r="Y511" s="12">
        <f>Table2[[#This Row],[Others name]]</f>
        <v>0</v>
      </c>
      <c r="Z511" s="12">
        <f>Table2[[#This Row],[Others]]*Table2[[#This Row],[District Pop.]]</f>
        <v>0</v>
      </c>
    </row>
    <row r="512" spans="1:26" x14ac:dyDescent="0.3">
      <c r="A512" s="6">
        <v>78</v>
      </c>
      <c r="B512" s="6" t="s">
        <v>82</v>
      </c>
      <c r="C512" s="6" t="s">
        <v>2200</v>
      </c>
      <c r="D512" s="10">
        <v>8079</v>
      </c>
      <c r="E512" s="6" t="s">
        <v>70</v>
      </c>
      <c r="F512" s="6" t="s">
        <v>82</v>
      </c>
      <c r="G512" s="6"/>
      <c r="H512" s="10">
        <f>SUM(I512:R512)</f>
        <v>100</v>
      </c>
      <c r="I512" s="6">
        <f>100-SUM(Table2[[#This Row],[Kurds]:[Others3]])</f>
        <v>100</v>
      </c>
      <c r="J512" s="6"/>
      <c r="K512" s="6"/>
      <c r="L512" s="6"/>
      <c r="M512" s="6"/>
      <c r="N512" s="6"/>
      <c r="O512" s="11"/>
      <c r="P512" s="11"/>
      <c r="Q512" s="11"/>
      <c r="R512" s="11"/>
      <c r="S512" s="11"/>
      <c r="T512" s="12">
        <f>Table2[[#This Row],[Turks]]*Table2[[#This Row],[District Pop.]]/100</f>
        <v>8079</v>
      </c>
      <c r="U512" s="12">
        <f>Table2[[#This Row],[Kurds]]*Table2[[#This Row],[District Pop.]]/100</f>
        <v>0</v>
      </c>
      <c r="V512" s="12">
        <f>Table2[[#This Row],[Zazas]]*Table2[[#This Row],[District Pop.]]</f>
        <v>0</v>
      </c>
      <c r="W512" s="14">
        <f>Table2[[#This Row],[Arabs]]*Table2[[#This Row],[District Pop.]]</f>
        <v>0</v>
      </c>
      <c r="X512" s="14" t="e">
        <f>#REF!*Table2[[#This Row],[District Pop.]]</f>
        <v>#REF!</v>
      </c>
      <c r="Y512" s="12">
        <f>Table2[[#This Row],[Others name]]</f>
        <v>0</v>
      </c>
      <c r="Z512" s="12">
        <f>Table2[[#This Row],[Others]]*Table2[[#This Row],[District Pop.]]</f>
        <v>0</v>
      </c>
    </row>
    <row r="513" spans="1:26" x14ac:dyDescent="0.3">
      <c r="A513" s="6">
        <v>80</v>
      </c>
      <c r="B513" s="6" t="s">
        <v>84</v>
      </c>
      <c r="C513" s="6" t="s">
        <v>2503</v>
      </c>
      <c r="D513" s="10">
        <v>59123</v>
      </c>
      <c r="E513" s="6" t="s">
        <v>70</v>
      </c>
      <c r="F513" s="6" t="s">
        <v>84</v>
      </c>
      <c r="G513" s="6"/>
      <c r="H513" s="10">
        <f>SUM(I513:R513)</f>
        <v>100</v>
      </c>
      <c r="I513" s="6">
        <f>100-SUM(Table2[[#This Row],[Kurds]:[Others3]])</f>
        <v>100</v>
      </c>
      <c r="J513" s="6"/>
      <c r="K513" s="6"/>
      <c r="L513" s="6"/>
      <c r="M513" s="6"/>
      <c r="N513" s="6"/>
      <c r="O513" s="11"/>
      <c r="P513" s="11"/>
      <c r="Q513" s="11"/>
      <c r="R513" s="11"/>
      <c r="S513" s="11"/>
      <c r="T513" s="12">
        <f>Table2[[#This Row],[Turks]]*Table2[[#This Row],[District Pop.]]/100</f>
        <v>59123</v>
      </c>
      <c r="U513" s="12">
        <f>Table2[[#This Row],[Kurds]]*Table2[[#This Row],[District Pop.]]/100</f>
        <v>0</v>
      </c>
      <c r="V513" s="12">
        <f>Table2[[#This Row],[Zazas]]*Table2[[#This Row],[District Pop.]]</f>
        <v>0</v>
      </c>
      <c r="W513" s="14">
        <f>Table2[[#This Row],[Arabs]]*Table2[[#This Row],[District Pop.]]</f>
        <v>0</v>
      </c>
      <c r="X513" s="14" t="e">
        <f>#REF!*Table2[[#This Row],[District Pop.]]</f>
        <v>#REF!</v>
      </c>
      <c r="Y513" s="12">
        <f>Table2[[#This Row],[Others name]]</f>
        <v>0</v>
      </c>
      <c r="Z513" s="12">
        <f>Table2[[#This Row],[Others]]*Table2[[#This Row],[District Pop.]]</f>
        <v>0</v>
      </c>
    </row>
    <row r="514" spans="1:26" x14ac:dyDescent="0.3">
      <c r="A514" s="6">
        <v>81</v>
      </c>
      <c r="B514" s="6" t="s">
        <v>85</v>
      </c>
      <c r="C514" s="6" t="s">
        <v>2509</v>
      </c>
      <c r="D514" s="10">
        <v>12794</v>
      </c>
      <c r="E514" s="6" t="s">
        <v>70</v>
      </c>
      <c r="F514" s="6" t="s">
        <v>85</v>
      </c>
      <c r="G514" s="6"/>
      <c r="H514" s="10">
        <f>SUM(I514:R514)</f>
        <v>100</v>
      </c>
      <c r="I514" s="6">
        <f>100-SUM(Table2[[#This Row],[Kurds]:[Others3]])</f>
        <v>100</v>
      </c>
      <c r="J514" s="6"/>
      <c r="K514" s="6"/>
      <c r="L514" s="6"/>
      <c r="M514" s="6"/>
      <c r="N514" s="6"/>
      <c r="O514" s="11"/>
      <c r="P514" s="11"/>
      <c r="Q514" s="11"/>
      <c r="R514" s="11"/>
      <c r="S514" s="11"/>
      <c r="T514" s="12">
        <f>Table2[[#This Row],[Turks]]*Table2[[#This Row],[District Pop.]]/100</f>
        <v>12794</v>
      </c>
      <c r="U514" s="12">
        <f>Table2[[#This Row],[Kurds]]*Table2[[#This Row],[District Pop.]]/100</f>
        <v>0</v>
      </c>
      <c r="V514" s="12">
        <f>Table2[[#This Row],[Zazas]]*Table2[[#This Row],[District Pop.]]</f>
        <v>0</v>
      </c>
      <c r="W514" s="14">
        <f>Table2[[#This Row],[Arabs]]*Table2[[#This Row],[District Pop.]]</f>
        <v>0</v>
      </c>
      <c r="X514" s="14" t="e">
        <f>#REF!*Table2[[#This Row],[District Pop.]]</f>
        <v>#REF!</v>
      </c>
      <c r="Y514" s="12">
        <f>Table2[[#This Row],[Others name]]</f>
        <v>0</v>
      </c>
      <c r="Z514" s="12">
        <f>Table2[[#This Row],[Others]]*Table2[[#This Row],[District Pop.]]</f>
        <v>0</v>
      </c>
    </row>
    <row r="515" spans="1:26" x14ac:dyDescent="0.3">
      <c r="A515" s="6">
        <v>82</v>
      </c>
      <c r="B515" s="6" t="s">
        <v>86</v>
      </c>
      <c r="C515" s="6" t="s">
        <v>2615</v>
      </c>
      <c r="D515" s="10">
        <v>939279</v>
      </c>
      <c r="E515" s="6" t="s">
        <v>70</v>
      </c>
      <c r="F515" s="6" t="s">
        <v>86</v>
      </c>
      <c r="G515" s="6"/>
      <c r="H515" s="10">
        <f>SUM(I515:R515)</f>
        <v>100</v>
      </c>
      <c r="I515" s="6">
        <f>100-SUM(Table2[[#This Row],[Kurds]:[Others3]])</f>
        <v>100</v>
      </c>
      <c r="J515" s="6"/>
      <c r="K515" s="6"/>
      <c r="L515" s="6"/>
      <c r="M515" s="6"/>
      <c r="N515" s="6"/>
      <c r="O515" s="11"/>
      <c r="P515" s="11"/>
      <c r="Q515" s="11"/>
      <c r="R515" s="11"/>
      <c r="S515" s="11"/>
      <c r="T515" s="12">
        <f>Table2[[#This Row],[Turks]]*Table2[[#This Row],[District Pop.]]/100</f>
        <v>939279</v>
      </c>
      <c r="U515" s="12">
        <f>Table2[[#This Row],[Kurds]]*Table2[[#This Row],[District Pop.]]/100</f>
        <v>0</v>
      </c>
      <c r="V515" s="12">
        <f>Table2[[#This Row],[Zazas]]*Table2[[#This Row],[District Pop.]]</f>
        <v>0</v>
      </c>
      <c r="W515" s="14">
        <f>Table2[[#This Row],[Arabs]]*Table2[[#This Row],[District Pop.]]</f>
        <v>0</v>
      </c>
      <c r="X515" s="14" t="e">
        <f>#REF!*Table2[[#This Row],[District Pop.]]</f>
        <v>#REF!</v>
      </c>
      <c r="Y515" s="12">
        <f>Table2[[#This Row],[Others name]]</f>
        <v>0</v>
      </c>
      <c r="Z515" s="12">
        <f>Table2[[#This Row],[Others]]*Table2[[#This Row],[District Pop.]]</f>
        <v>0</v>
      </c>
    </row>
    <row r="516" spans="1:26" x14ac:dyDescent="0.3">
      <c r="A516" s="6">
        <v>83</v>
      </c>
      <c r="B516" s="6" t="s">
        <v>3601</v>
      </c>
      <c r="C516" s="6" t="s">
        <v>2661</v>
      </c>
      <c r="D516" s="10">
        <v>26872</v>
      </c>
      <c r="E516" s="6" t="s">
        <v>70</v>
      </c>
      <c r="F516" s="6" t="s">
        <v>87</v>
      </c>
      <c r="G516" s="6"/>
      <c r="H516" s="10">
        <f>SUM(I516:R516)</f>
        <v>100</v>
      </c>
      <c r="I516" s="6">
        <f>100-SUM(Table2[[#This Row],[Kurds]:[Others3]])</f>
        <v>100</v>
      </c>
      <c r="J516" s="6"/>
      <c r="K516" s="6"/>
      <c r="L516" s="6"/>
      <c r="M516" s="6"/>
      <c r="N516" s="6"/>
      <c r="O516" s="11"/>
      <c r="P516" s="11"/>
      <c r="Q516" s="11"/>
      <c r="R516" s="11"/>
      <c r="S516" s="11"/>
      <c r="T516" s="12">
        <f>Table2[[#This Row],[Turks]]*Table2[[#This Row],[District Pop.]]/100</f>
        <v>26872</v>
      </c>
      <c r="U516" s="12">
        <f>Table2[[#This Row],[Kurds]]*Table2[[#This Row],[District Pop.]]/100</f>
        <v>0</v>
      </c>
      <c r="V516" s="12">
        <f>Table2[[#This Row],[Zazas]]*Table2[[#This Row],[District Pop.]]</f>
        <v>0</v>
      </c>
      <c r="W516" s="14">
        <f>Table2[[#This Row],[Arabs]]*Table2[[#This Row],[District Pop.]]</f>
        <v>0</v>
      </c>
      <c r="X516" s="14" t="e">
        <f>#REF!*Table2[[#This Row],[District Pop.]]</f>
        <v>#REF!</v>
      </c>
      <c r="Y516" s="12">
        <f>Table2[[#This Row],[Others name]]</f>
        <v>0</v>
      </c>
      <c r="Z516" s="12">
        <f>Table2[[#This Row],[Others]]*Table2[[#This Row],[District Pop.]]</f>
        <v>0</v>
      </c>
    </row>
    <row r="517" spans="1:26" x14ac:dyDescent="0.3">
      <c r="A517" s="6">
        <v>84</v>
      </c>
      <c r="B517" s="6" t="s">
        <v>88</v>
      </c>
      <c r="C517" s="6" t="s">
        <v>2809</v>
      </c>
      <c r="D517" s="10">
        <v>687535</v>
      </c>
      <c r="E517" s="6" t="s">
        <v>70</v>
      </c>
      <c r="F517" s="6" t="s">
        <v>88</v>
      </c>
      <c r="G517" s="6"/>
      <c r="H517" s="10">
        <f>SUM(I517:R517)</f>
        <v>100</v>
      </c>
      <c r="I517" s="6">
        <f>100-SUM(Table2[[#This Row],[Kurds]:[Others3]])</f>
        <v>100</v>
      </c>
      <c r="J517" s="6"/>
      <c r="K517" s="6"/>
      <c r="L517" s="6"/>
      <c r="M517" s="6"/>
      <c r="N517" s="6"/>
      <c r="O517" s="11"/>
      <c r="P517" s="11"/>
      <c r="Q517" s="11"/>
      <c r="R517" s="11"/>
      <c r="S517" s="11"/>
      <c r="T517" s="12">
        <f>Table2[[#This Row],[Turks]]*Table2[[#This Row],[District Pop.]]/100</f>
        <v>687535</v>
      </c>
      <c r="U517" s="12">
        <f>Table2[[#This Row],[Kurds]]*Table2[[#This Row],[District Pop.]]/100</f>
        <v>0</v>
      </c>
      <c r="V517" s="12">
        <f>Table2[[#This Row],[Zazas]]*Table2[[#This Row],[District Pop.]]</f>
        <v>0</v>
      </c>
      <c r="W517" s="14">
        <f>Table2[[#This Row],[Arabs]]*Table2[[#This Row],[District Pop.]]</f>
        <v>0</v>
      </c>
      <c r="X517" s="14" t="e">
        <f>#REF!*Table2[[#This Row],[District Pop.]]</f>
        <v>#REF!</v>
      </c>
      <c r="Y517" s="12">
        <f>Table2[[#This Row],[Others name]]</f>
        <v>0</v>
      </c>
      <c r="Z517" s="12">
        <f>Table2[[#This Row],[Others]]*Table2[[#This Row],[District Pop.]]</f>
        <v>0</v>
      </c>
    </row>
    <row r="518" spans="1:26" x14ac:dyDescent="0.3">
      <c r="A518" s="6">
        <v>85</v>
      </c>
      <c r="B518" s="6" t="s">
        <v>3602</v>
      </c>
      <c r="C518" s="6" t="s">
        <v>2904</v>
      </c>
      <c r="D518" s="10">
        <v>26553</v>
      </c>
      <c r="E518" s="6" t="s">
        <v>70</v>
      </c>
      <c r="F518" s="6" t="s">
        <v>89</v>
      </c>
      <c r="G518" s="6"/>
      <c r="H518" s="10">
        <f>SUM(I518:R518)</f>
        <v>100</v>
      </c>
      <c r="I518" s="6">
        <f>100-SUM(Table2[[#This Row],[Kurds]:[Others3]])</f>
        <v>100</v>
      </c>
      <c r="J518" s="6"/>
      <c r="K518" s="6"/>
      <c r="L518" s="6"/>
      <c r="M518" s="6"/>
      <c r="N518" s="6"/>
      <c r="O518" s="11"/>
      <c r="P518" s="11"/>
      <c r="Q518" s="11"/>
      <c r="R518" s="11"/>
      <c r="S518" s="11"/>
      <c r="T518" s="12">
        <f>Table2[[#This Row],[Turks]]*Table2[[#This Row],[District Pop.]]/100</f>
        <v>26553</v>
      </c>
      <c r="U518" s="12">
        <f>Table2[[#This Row],[Kurds]]*Table2[[#This Row],[District Pop.]]/100</f>
        <v>0</v>
      </c>
      <c r="V518" s="12">
        <f>Table2[[#This Row],[Zazas]]*Table2[[#This Row],[District Pop.]]</f>
        <v>0</v>
      </c>
      <c r="W518" s="14">
        <f>Table2[[#This Row],[Arabs]]*Table2[[#This Row],[District Pop.]]</f>
        <v>0</v>
      </c>
      <c r="X518" s="14" t="e">
        <f>#REF!*Table2[[#This Row],[District Pop.]]</f>
        <v>#REF!</v>
      </c>
      <c r="Y518" s="12">
        <f>Table2[[#This Row],[Others name]]</f>
        <v>0</v>
      </c>
      <c r="Z518" s="12">
        <f>Table2[[#This Row],[Others]]*Table2[[#This Row],[District Pop.]]</f>
        <v>0</v>
      </c>
    </row>
    <row r="519" spans="1:26" x14ac:dyDescent="0.3">
      <c r="A519" s="6">
        <v>87</v>
      </c>
      <c r="B519" s="6" t="s">
        <v>91</v>
      </c>
      <c r="C519" s="6" t="s">
        <v>3057</v>
      </c>
      <c r="D519" s="10">
        <v>162389</v>
      </c>
      <c r="E519" s="6" t="s">
        <v>70</v>
      </c>
      <c r="F519" s="6" t="s">
        <v>91</v>
      </c>
      <c r="G519" s="6"/>
      <c r="H519" s="10">
        <f>SUM(I519:R519)</f>
        <v>100</v>
      </c>
      <c r="I519" s="6">
        <f>100-SUM(Table2[[#This Row],[Kurds]:[Others3]])</f>
        <v>100</v>
      </c>
      <c r="J519" s="6"/>
      <c r="K519" s="6"/>
      <c r="L519" s="6"/>
      <c r="M519" s="6"/>
      <c r="N519" s="6"/>
      <c r="O519" s="11"/>
      <c r="P519" s="11"/>
      <c r="Q519" s="11"/>
      <c r="R519" s="11"/>
      <c r="S519" s="11"/>
      <c r="T519" s="12">
        <f>Table2[[#This Row],[Turks]]*Table2[[#This Row],[District Pop.]]/100</f>
        <v>162389</v>
      </c>
      <c r="U519" s="12">
        <f>Table2[[#This Row],[Kurds]]*Table2[[#This Row],[District Pop.]]/100</f>
        <v>0</v>
      </c>
      <c r="V519" s="12">
        <f>Table2[[#This Row],[Zazas]]*Table2[[#This Row],[District Pop.]]</f>
        <v>0</v>
      </c>
      <c r="W519" s="14">
        <f>Table2[[#This Row],[Arabs]]*Table2[[#This Row],[District Pop.]]</f>
        <v>0</v>
      </c>
      <c r="X519" s="14" t="e">
        <f>#REF!*Table2[[#This Row],[District Pop.]]</f>
        <v>#REF!</v>
      </c>
      <c r="Y519" s="12">
        <f>Table2[[#This Row],[Others name]]</f>
        <v>0</v>
      </c>
      <c r="Z519" s="12">
        <f>Table2[[#This Row],[Others]]*Table2[[#This Row],[District Pop.]]</f>
        <v>0</v>
      </c>
    </row>
    <row r="520" spans="1:26" x14ac:dyDescent="0.3">
      <c r="A520" s="6">
        <v>89</v>
      </c>
      <c r="B520" s="6" t="s">
        <v>93</v>
      </c>
      <c r="C520" s="6" t="s">
        <v>3093</v>
      </c>
      <c r="D520" s="10">
        <v>572609</v>
      </c>
      <c r="E520" s="6" t="s">
        <v>70</v>
      </c>
      <c r="F520" s="6" t="s">
        <v>93</v>
      </c>
      <c r="G520" s="6"/>
      <c r="H520" s="10">
        <f>SUM(I520:R520)</f>
        <v>100</v>
      </c>
      <c r="I520" s="6">
        <f>100-SUM(Table2[[#This Row],[Kurds]:[Others3]])</f>
        <v>100</v>
      </c>
      <c r="J520" s="6"/>
      <c r="K520" s="6"/>
      <c r="L520" s="6"/>
      <c r="M520" s="6"/>
      <c r="N520" s="6"/>
      <c r="O520" s="11"/>
      <c r="P520" s="11"/>
      <c r="Q520" s="11"/>
      <c r="R520" s="11"/>
      <c r="S520" s="11"/>
      <c r="T520" s="12">
        <f>Table2[[#This Row],[Turks]]*Table2[[#This Row],[District Pop.]]/100</f>
        <v>572609</v>
      </c>
      <c r="U520" s="12">
        <f>Table2[[#This Row],[Kurds]]*Table2[[#This Row],[District Pop.]]/100</f>
        <v>0</v>
      </c>
      <c r="V520" s="12">
        <f>Table2[[#This Row],[Zazas]]*Table2[[#This Row],[District Pop.]]</f>
        <v>0</v>
      </c>
      <c r="W520" s="14">
        <f>Table2[[#This Row],[Arabs]]*Table2[[#This Row],[District Pop.]]</f>
        <v>0</v>
      </c>
      <c r="X520" s="14" t="e">
        <f>#REF!*Table2[[#This Row],[District Pop.]]</f>
        <v>#REF!</v>
      </c>
      <c r="Y520" s="12">
        <f>Table2[[#This Row],[Others name]]</f>
        <v>0</v>
      </c>
      <c r="Z520" s="12">
        <f>Table2[[#This Row],[Others]]*Table2[[#This Row],[District Pop.]]</f>
        <v>0</v>
      </c>
    </row>
    <row r="521" spans="1:26" x14ac:dyDescent="0.3">
      <c r="A521" s="6">
        <v>90</v>
      </c>
      <c r="B521" s="6" t="s">
        <v>94</v>
      </c>
      <c r="C521" s="6" t="s">
        <v>3512</v>
      </c>
      <c r="D521" s="10">
        <v>704652</v>
      </c>
      <c r="E521" s="6" t="s">
        <v>70</v>
      </c>
      <c r="F521" s="6" t="s">
        <v>94</v>
      </c>
      <c r="G521" s="6"/>
      <c r="H521" s="10">
        <f>SUM(I521:R521)</f>
        <v>100</v>
      </c>
      <c r="I521" s="6">
        <f>100-SUM(Table2[[#This Row],[Kurds]:[Others3]])</f>
        <v>100</v>
      </c>
      <c r="J521" s="6"/>
      <c r="K521" s="6"/>
      <c r="L521" s="6"/>
      <c r="M521" s="6"/>
      <c r="N521" s="6"/>
      <c r="O521" s="11"/>
      <c r="P521" s="11"/>
      <c r="Q521" s="11"/>
      <c r="R521" s="11"/>
      <c r="S521" s="11"/>
      <c r="T521" s="12">
        <f>Table2[[#This Row],[Turks]]*Table2[[#This Row],[District Pop.]]/100</f>
        <v>704652</v>
      </c>
      <c r="U521" s="12">
        <f>Table2[[#This Row],[Kurds]]*Table2[[#This Row],[District Pop.]]/100</f>
        <v>0</v>
      </c>
      <c r="V521" s="12">
        <f>Table2[[#This Row],[Zazas]]*Table2[[#This Row],[District Pop.]]</f>
        <v>0</v>
      </c>
      <c r="W521" s="14">
        <f>Table2[[#This Row],[Arabs]]*Table2[[#This Row],[District Pop.]]</f>
        <v>0</v>
      </c>
      <c r="X521" s="14" t="e">
        <f>#REF!*Table2[[#This Row],[District Pop.]]</f>
        <v>#REF!</v>
      </c>
      <c r="Y521" s="12">
        <f>Table2[[#This Row],[Others name]]</f>
        <v>0</v>
      </c>
      <c r="Z521" s="12">
        <f>Table2[[#This Row],[Others]]*Table2[[#This Row],[District Pop.]]</f>
        <v>0</v>
      </c>
    </row>
    <row r="522" spans="1:26" x14ac:dyDescent="0.3">
      <c r="A522" s="6">
        <v>91</v>
      </c>
      <c r="B522" s="6" t="s">
        <v>96</v>
      </c>
      <c r="C522" s="6" t="s">
        <v>1348</v>
      </c>
      <c r="D522" s="10">
        <v>10477</v>
      </c>
      <c r="E522" s="6" t="s">
        <v>95</v>
      </c>
      <c r="F522" s="6" t="s">
        <v>96</v>
      </c>
      <c r="G522" s="6"/>
      <c r="H522" s="10">
        <f>SUM(I522:R522)</f>
        <v>100</v>
      </c>
      <c r="I522" s="6">
        <f>100-SUM(Table2[[#This Row],[Kurds]:[Others3]])</f>
        <v>100</v>
      </c>
      <c r="J522" s="6"/>
      <c r="K522" s="6"/>
      <c r="L522" s="6"/>
      <c r="M522" s="6"/>
      <c r="N522" s="6"/>
      <c r="O522" s="11"/>
      <c r="P522" s="11"/>
      <c r="Q522" s="11"/>
      <c r="R522" s="11"/>
      <c r="S522" s="11"/>
      <c r="T522" s="12">
        <f>Table2[[#This Row],[Turks]]*Table2[[#This Row],[District Pop.]]/100</f>
        <v>10477</v>
      </c>
      <c r="U522" s="12">
        <f>Table2[[#This Row],[Kurds]]*Table2[[#This Row],[District Pop.]]/100</f>
        <v>0</v>
      </c>
      <c r="V522" s="12">
        <f>Table2[[#This Row],[Zazas]]*Table2[[#This Row],[District Pop.]]</f>
        <v>0</v>
      </c>
      <c r="W522" s="14">
        <f>Table2[[#This Row],[Arabs]]*Table2[[#This Row],[District Pop.]]</f>
        <v>0</v>
      </c>
      <c r="X522" s="14" t="e">
        <f>#REF!*Table2[[#This Row],[District Pop.]]</f>
        <v>#REF!</v>
      </c>
      <c r="Y522" s="12">
        <f>Table2[[#This Row],[Others name]]</f>
        <v>0</v>
      </c>
      <c r="Z522" s="12">
        <f>Table2[[#This Row],[Others]]*Table2[[#This Row],[District Pop.]]</f>
        <v>0</v>
      </c>
    </row>
    <row r="523" spans="1:26" x14ac:dyDescent="0.3">
      <c r="A523" s="6">
        <v>92</v>
      </c>
      <c r="B523" s="6" t="s">
        <v>97</v>
      </c>
      <c r="C523" s="6" t="s">
        <v>1350</v>
      </c>
      <c r="D523" s="10">
        <v>77623</v>
      </c>
      <c r="E523" s="6" t="s">
        <v>95</v>
      </c>
      <c r="F523" s="6" t="s">
        <v>97</v>
      </c>
      <c r="G523" s="6"/>
      <c r="H523" s="10">
        <f>SUM(I523:R523)</f>
        <v>100</v>
      </c>
      <c r="I523" s="6">
        <f>100-SUM(Table2[[#This Row],[Kurds]:[Others3]])</f>
        <v>100</v>
      </c>
      <c r="J523" s="6"/>
      <c r="K523" s="6"/>
      <c r="L523" s="6"/>
      <c r="M523" s="6"/>
      <c r="N523" s="6"/>
      <c r="O523" s="11"/>
      <c r="P523" s="11"/>
      <c r="Q523" s="11"/>
      <c r="R523" s="11"/>
      <c r="S523" s="11"/>
      <c r="T523" s="12">
        <f>Table2[[#This Row],[Turks]]*Table2[[#This Row],[District Pop.]]/100</f>
        <v>77623</v>
      </c>
      <c r="U523" s="12">
        <f>Table2[[#This Row],[Kurds]]*Table2[[#This Row],[District Pop.]]/100</f>
        <v>0</v>
      </c>
      <c r="V523" s="12">
        <f>Table2[[#This Row],[Zazas]]*Table2[[#This Row],[District Pop.]]</f>
        <v>0</v>
      </c>
      <c r="W523" s="14">
        <f>Table2[[#This Row],[Arabs]]*Table2[[#This Row],[District Pop.]]</f>
        <v>0</v>
      </c>
      <c r="X523" s="14" t="e">
        <f>#REF!*Table2[[#This Row],[District Pop.]]</f>
        <v>#REF!</v>
      </c>
      <c r="Y523" s="12">
        <f>Table2[[#This Row],[Others name]]</f>
        <v>0</v>
      </c>
      <c r="Z523" s="12">
        <f>Table2[[#This Row],[Others]]*Table2[[#This Row],[District Pop.]]</f>
        <v>0</v>
      </c>
    </row>
    <row r="524" spans="1:26" x14ac:dyDescent="0.3">
      <c r="A524" s="6">
        <v>93</v>
      </c>
      <c r="B524" s="6" t="s">
        <v>98</v>
      </c>
      <c r="C524" s="6" t="s">
        <v>1379</v>
      </c>
      <c r="D524" s="10">
        <v>364180</v>
      </c>
      <c r="E524" s="6" t="s">
        <v>95</v>
      </c>
      <c r="F524" s="6" t="s">
        <v>98</v>
      </c>
      <c r="G524" s="6"/>
      <c r="H524" s="10">
        <f>SUM(I524:R524)</f>
        <v>100</v>
      </c>
      <c r="I524" s="6">
        <f>100-SUM(Table2[[#This Row],[Kurds]:[Others3]])</f>
        <v>100</v>
      </c>
      <c r="J524" s="6"/>
      <c r="K524" s="6"/>
      <c r="L524" s="6"/>
      <c r="M524" s="6"/>
      <c r="N524" s="6"/>
      <c r="O524" s="11"/>
      <c r="P524" s="11"/>
      <c r="Q524" s="11"/>
      <c r="R524" s="11"/>
      <c r="S524" s="11"/>
      <c r="T524" s="12">
        <f>Table2[[#This Row],[Turks]]*Table2[[#This Row],[District Pop.]]/100</f>
        <v>364180</v>
      </c>
      <c r="U524" s="12">
        <f>Table2[[#This Row],[Kurds]]*Table2[[#This Row],[District Pop.]]/100</f>
        <v>0</v>
      </c>
      <c r="V524" s="12">
        <f>Table2[[#This Row],[Zazas]]*Table2[[#This Row],[District Pop.]]</f>
        <v>0</v>
      </c>
      <c r="W524" s="14">
        <f>Table2[[#This Row],[Arabs]]*Table2[[#This Row],[District Pop.]]</f>
        <v>0</v>
      </c>
      <c r="X524" s="14" t="e">
        <f>#REF!*Table2[[#This Row],[District Pop.]]</f>
        <v>#REF!</v>
      </c>
      <c r="Y524" s="12">
        <f>Table2[[#This Row],[Others name]]</f>
        <v>0</v>
      </c>
      <c r="Z524" s="12">
        <f>Table2[[#This Row],[Others]]*Table2[[#This Row],[District Pop.]]</f>
        <v>0</v>
      </c>
    </row>
    <row r="525" spans="1:26" x14ac:dyDescent="0.3">
      <c r="A525" s="6">
        <v>94</v>
      </c>
      <c r="B525" s="6" t="s">
        <v>99</v>
      </c>
      <c r="C525" s="6" t="s">
        <v>1932</v>
      </c>
      <c r="D525" s="10">
        <v>27691</v>
      </c>
      <c r="E525" s="6" t="s">
        <v>95</v>
      </c>
      <c r="F525" s="6" t="s">
        <v>99</v>
      </c>
      <c r="G525" s="6"/>
      <c r="H525" s="10">
        <f>SUM(I525:R525)</f>
        <v>100</v>
      </c>
      <c r="I525" s="6">
        <f>100-SUM(Table2[[#This Row],[Kurds]:[Others3]])</f>
        <v>100</v>
      </c>
      <c r="J525" s="6"/>
      <c r="K525" s="6"/>
      <c r="L525" s="6"/>
      <c r="M525" s="6"/>
      <c r="N525" s="6"/>
      <c r="O525" s="11"/>
      <c r="P525" s="11"/>
      <c r="Q525" s="11"/>
      <c r="R525" s="11"/>
      <c r="S525" s="11"/>
      <c r="T525" s="12">
        <f>Table2[[#This Row],[Turks]]*Table2[[#This Row],[District Pop.]]/100</f>
        <v>27691</v>
      </c>
      <c r="U525" s="12">
        <f>Table2[[#This Row],[Kurds]]*Table2[[#This Row],[District Pop.]]/100</f>
        <v>0</v>
      </c>
      <c r="V525" s="12">
        <f>Table2[[#This Row],[Zazas]]*Table2[[#This Row],[District Pop.]]</f>
        <v>0</v>
      </c>
      <c r="W525" s="14">
        <f>Table2[[#This Row],[Arabs]]*Table2[[#This Row],[District Pop.]]</f>
        <v>0</v>
      </c>
      <c r="X525" s="14" t="e">
        <f>#REF!*Table2[[#This Row],[District Pop.]]</f>
        <v>#REF!</v>
      </c>
      <c r="Y525" s="12">
        <f>Table2[[#This Row],[Others name]]</f>
        <v>0</v>
      </c>
      <c r="Z525" s="12">
        <f>Table2[[#This Row],[Others]]*Table2[[#This Row],[District Pop.]]</f>
        <v>0</v>
      </c>
    </row>
    <row r="526" spans="1:26" x14ac:dyDescent="0.3">
      <c r="A526" s="6">
        <v>95</v>
      </c>
      <c r="B526" s="6" t="s">
        <v>3604</v>
      </c>
      <c r="C526" s="6" t="s">
        <v>1874</v>
      </c>
      <c r="D526" s="10">
        <v>79495</v>
      </c>
      <c r="E526" s="6" t="s">
        <v>95</v>
      </c>
      <c r="F526" s="6" t="s">
        <v>100</v>
      </c>
      <c r="G526" s="6"/>
      <c r="H526" s="10">
        <f>SUM(I526:R526)</f>
        <v>100</v>
      </c>
      <c r="I526" s="6">
        <f>100-SUM(Table2[[#This Row],[Kurds]:[Others3]])</f>
        <v>100</v>
      </c>
      <c r="J526" s="6"/>
      <c r="K526" s="6"/>
      <c r="L526" s="6"/>
      <c r="M526" s="6"/>
      <c r="N526" s="6"/>
      <c r="O526" s="11"/>
      <c r="P526" s="11"/>
      <c r="Q526" s="11"/>
      <c r="R526" s="11"/>
      <c r="S526" s="11"/>
      <c r="T526" s="12">
        <f>Table2[[#This Row],[Turks]]*Table2[[#This Row],[District Pop.]]/100</f>
        <v>79495</v>
      </c>
      <c r="U526" s="12">
        <f>Table2[[#This Row],[Kurds]]*Table2[[#This Row],[District Pop.]]/100</f>
        <v>0</v>
      </c>
      <c r="V526" s="12">
        <f>Table2[[#This Row],[Zazas]]*Table2[[#This Row],[District Pop.]]</f>
        <v>0</v>
      </c>
      <c r="W526" s="14">
        <f>Table2[[#This Row],[Arabs]]*Table2[[#This Row],[District Pop.]]</f>
        <v>0</v>
      </c>
      <c r="X526" s="14" t="e">
        <f>#REF!*Table2[[#This Row],[District Pop.]]</f>
        <v>#REF!</v>
      </c>
      <c r="Y526" s="12">
        <f>Table2[[#This Row],[Others name]]</f>
        <v>0</v>
      </c>
      <c r="Z526" s="12">
        <f>Table2[[#This Row],[Others]]*Table2[[#This Row],[District Pop.]]</f>
        <v>0</v>
      </c>
    </row>
    <row r="527" spans="1:26" x14ac:dyDescent="0.3">
      <c r="A527" s="6">
        <v>96</v>
      </c>
      <c r="B527" s="6" t="s">
        <v>3605</v>
      </c>
      <c r="C527" s="6" t="s">
        <v>2070</v>
      </c>
      <c r="D527" s="10">
        <v>40774</v>
      </c>
      <c r="E527" s="6" t="s">
        <v>95</v>
      </c>
      <c r="F527" s="6" t="s">
        <v>101</v>
      </c>
      <c r="G527" s="6"/>
      <c r="H527" s="10">
        <f>SUM(I527:R527)</f>
        <v>100</v>
      </c>
      <c r="I527" s="6">
        <f>100-SUM(Table2[[#This Row],[Kurds]:[Others3]])</f>
        <v>100</v>
      </c>
      <c r="J527" s="6"/>
      <c r="K527" s="6"/>
      <c r="L527" s="6"/>
      <c r="M527" s="6"/>
      <c r="N527" s="6"/>
      <c r="O527" s="11"/>
      <c r="P527" s="11"/>
      <c r="Q527" s="11"/>
      <c r="R527" s="11"/>
      <c r="S527" s="11"/>
      <c r="T527" s="12">
        <f>Table2[[#This Row],[Turks]]*Table2[[#This Row],[District Pop.]]/100</f>
        <v>40774</v>
      </c>
      <c r="U527" s="12">
        <f>Table2[[#This Row],[Kurds]]*Table2[[#This Row],[District Pop.]]/100</f>
        <v>0</v>
      </c>
      <c r="V527" s="12">
        <f>Table2[[#This Row],[Zazas]]*Table2[[#This Row],[District Pop.]]</f>
        <v>0</v>
      </c>
      <c r="W527" s="14">
        <f>Table2[[#This Row],[Arabs]]*Table2[[#This Row],[District Pop.]]</f>
        <v>0</v>
      </c>
      <c r="X527" s="14" t="e">
        <f>#REF!*Table2[[#This Row],[District Pop.]]</f>
        <v>#REF!</v>
      </c>
      <c r="Y527" s="12">
        <f>Table2[[#This Row],[Others name]]</f>
        <v>0</v>
      </c>
      <c r="Z527" s="12">
        <f>Table2[[#This Row],[Others]]*Table2[[#This Row],[District Pop.]]</f>
        <v>0</v>
      </c>
    </row>
    <row r="528" spans="1:26" x14ac:dyDescent="0.3">
      <c r="A528" s="6">
        <v>97</v>
      </c>
      <c r="B528" s="6" t="s">
        <v>102</v>
      </c>
      <c r="C528" s="6" t="s">
        <v>2164</v>
      </c>
      <c r="D528" s="10">
        <v>49720</v>
      </c>
      <c r="E528" s="6" t="s">
        <v>95</v>
      </c>
      <c r="F528" s="6" t="s">
        <v>102</v>
      </c>
      <c r="G528" s="6"/>
      <c r="H528" s="10">
        <f>SUM(I528:R528)</f>
        <v>100</v>
      </c>
      <c r="I528" s="6">
        <f>100-SUM(Table2[[#This Row],[Kurds]:[Others3]])</f>
        <v>100</v>
      </c>
      <c r="J528" s="6"/>
      <c r="K528" s="6"/>
      <c r="L528" s="6"/>
      <c r="M528" s="6"/>
      <c r="N528" s="6"/>
      <c r="O528" s="11"/>
      <c r="P528" s="11"/>
      <c r="Q528" s="11"/>
      <c r="R528" s="11"/>
      <c r="S528" s="11"/>
      <c r="T528" s="12">
        <f>Table2[[#This Row],[Turks]]*Table2[[#This Row],[District Pop.]]/100</f>
        <v>49720</v>
      </c>
      <c r="U528" s="12">
        <f>Table2[[#This Row],[Kurds]]*Table2[[#This Row],[District Pop.]]/100</f>
        <v>0</v>
      </c>
      <c r="V528" s="12">
        <f>Table2[[#This Row],[Zazas]]*Table2[[#This Row],[District Pop.]]</f>
        <v>0</v>
      </c>
      <c r="W528" s="14">
        <f>Table2[[#This Row],[Arabs]]*Table2[[#This Row],[District Pop.]]</f>
        <v>0</v>
      </c>
      <c r="X528" s="14" t="e">
        <f>#REF!*Table2[[#This Row],[District Pop.]]</f>
        <v>#REF!</v>
      </c>
      <c r="Y528" s="12">
        <f>Table2[[#This Row],[Others name]]</f>
        <v>0</v>
      </c>
      <c r="Z528" s="12">
        <f>Table2[[#This Row],[Others]]*Table2[[#This Row],[District Pop.]]</f>
        <v>0</v>
      </c>
    </row>
    <row r="529" spans="1:26" x14ac:dyDescent="0.3">
      <c r="A529" s="6">
        <v>98</v>
      </c>
      <c r="B529" s="6" t="s">
        <v>103</v>
      </c>
      <c r="C529" s="6" t="s">
        <v>2194</v>
      </c>
      <c r="D529" s="10">
        <v>53702</v>
      </c>
      <c r="E529" s="6" t="s">
        <v>95</v>
      </c>
      <c r="F529" s="6" t="s">
        <v>103</v>
      </c>
      <c r="G529" s="6"/>
      <c r="H529" s="10">
        <f>SUM(I529:R529)</f>
        <v>100</v>
      </c>
      <c r="I529" s="6">
        <f>100-SUM(Table2[[#This Row],[Kurds]:[Others3]])</f>
        <v>100</v>
      </c>
      <c r="J529" s="6"/>
      <c r="K529" s="6"/>
      <c r="L529" s="6"/>
      <c r="M529" s="6"/>
      <c r="N529" s="6"/>
      <c r="O529" s="11"/>
      <c r="P529" s="11"/>
      <c r="Q529" s="11"/>
      <c r="R529" s="11"/>
      <c r="S529" s="11"/>
      <c r="T529" s="12">
        <f>Table2[[#This Row],[Turks]]*Table2[[#This Row],[District Pop.]]/100</f>
        <v>53702</v>
      </c>
      <c r="U529" s="12">
        <f>Table2[[#This Row],[Kurds]]*Table2[[#This Row],[District Pop.]]/100</f>
        <v>0</v>
      </c>
      <c r="V529" s="12">
        <f>Table2[[#This Row],[Zazas]]*Table2[[#This Row],[District Pop.]]</f>
        <v>0</v>
      </c>
      <c r="W529" s="14">
        <f>Table2[[#This Row],[Arabs]]*Table2[[#This Row],[District Pop.]]</f>
        <v>0</v>
      </c>
      <c r="X529" s="14" t="e">
        <f>#REF!*Table2[[#This Row],[District Pop.]]</f>
        <v>#REF!</v>
      </c>
      <c r="Y529" s="12">
        <f>Table2[[#This Row],[Others name]]</f>
        <v>0</v>
      </c>
      <c r="Z529" s="12">
        <f>Table2[[#This Row],[Others]]*Table2[[#This Row],[District Pop.]]</f>
        <v>0</v>
      </c>
    </row>
    <row r="530" spans="1:26" x14ac:dyDescent="0.3">
      <c r="A530" s="6">
        <v>99</v>
      </c>
      <c r="B530" s="6" t="s">
        <v>104</v>
      </c>
      <c r="C530" s="6" t="s">
        <v>2301</v>
      </c>
      <c r="D530" s="10">
        <v>7188</v>
      </c>
      <c r="E530" s="6" t="s">
        <v>95</v>
      </c>
      <c r="F530" s="6" t="s">
        <v>104</v>
      </c>
      <c r="G530" s="6"/>
      <c r="H530" s="10">
        <f>SUM(I530:R530)</f>
        <v>100</v>
      </c>
      <c r="I530" s="6">
        <f>100-SUM(Table2[[#This Row],[Kurds]:[Others3]])</f>
        <v>100</v>
      </c>
      <c r="J530" s="6"/>
      <c r="K530" s="6"/>
      <c r="L530" s="6"/>
      <c r="M530" s="6"/>
      <c r="N530" s="6"/>
      <c r="O530" s="11"/>
      <c r="P530" s="11"/>
      <c r="Q530" s="11"/>
      <c r="R530" s="11"/>
      <c r="S530" s="11"/>
      <c r="T530" s="12">
        <f>Table2[[#This Row],[Turks]]*Table2[[#This Row],[District Pop.]]/100</f>
        <v>7188</v>
      </c>
      <c r="U530" s="12">
        <f>Table2[[#This Row],[Kurds]]*Table2[[#This Row],[District Pop.]]/100</f>
        <v>0</v>
      </c>
      <c r="V530" s="12">
        <f>Table2[[#This Row],[Zazas]]*Table2[[#This Row],[District Pop.]]</f>
        <v>0</v>
      </c>
      <c r="W530" s="14">
        <f>Table2[[#This Row],[Arabs]]*Table2[[#This Row],[District Pop.]]</f>
        <v>0</v>
      </c>
      <c r="X530" s="14" t="e">
        <f>#REF!*Table2[[#This Row],[District Pop.]]</f>
        <v>#REF!</v>
      </c>
      <c r="Y530" s="12">
        <f>Table2[[#This Row],[Others name]]</f>
        <v>0</v>
      </c>
      <c r="Z530" s="12">
        <f>Table2[[#This Row],[Others]]*Table2[[#This Row],[District Pop.]]</f>
        <v>0</v>
      </c>
    </row>
    <row r="531" spans="1:26" x14ac:dyDescent="0.3">
      <c r="A531" s="6">
        <v>100</v>
      </c>
      <c r="B531" s="6" t="s">
        <v>3606</v>
      </c>
      <c r="C531" s="6" t="s">
        <v>1057</v>
      </c>
      <c r="D531" s="10">
        <v>2875</v>
      </c>
      <c r="E531" s="6" t="s">
        <v>95</v>
      </c>
      <c r="F531" s="6" t="s">
        <v>105</v>
      </c>
      <c r="G531" s="6"/>
      <c r="H531" s="10">
        <f>SUM(I531:R531)</f>
        <v>100</v>
      </c>
      <c r="I531" s="6">
        <f>100-SUM(Table2[[#This Row],[Kurds]:[Others3]])</f>
        <v>100</v>
      </c>
      <c r="J531" s="6"/>
      <c r="K531" s="6"/>
      <c r="L531" s="6"/>
      <c r="M531" s="6"/>
      <c r="N531" s="6"/>
      <c r="O531" s="11"/>
      <c r="P531" s="11"/>
      <c r="Q531" s="11"/>
      <c r="R531" s="11"/>
      <c r="S531" s="11"/>
      <c r="T531" s="12">
        <f>Table2[[#This Row],[Turks]]*Table2[[#This Row],[District Pop.]]/100</f>
        <v>2875</v>
      </c>
      <c r="U531" s="12">
        <f>Table2[[#This Row],[Kurds]]*Table2[[#This Row],[District Pop.]]/100</f>
        <v>0</v>
      </c>
      <c r="V531" s="12">
        <f>Table2[[#This Row],[Zazas]]*Table2[[#This Row],[District Pop.]]</f>
        <v>0</v>
      </c>
      <c r="W531" s="14">
        <f>Table2[[#This Row],[Arabs]]*Table2[[#This Row],[District Pop.]]</f>
        <v>0</v>
      </c>
      <c r="X531" s="14" t="e">
        <f>#REF!*Table2[[#This Row],[District Pop.]]</f>
        <v>#REF!</v>
      </c>
      <c r="Y531" s="12">
        <f>Table2[[#This Row],[Others name]]</f>
        <v>0</v>
      </c>
      <c r="Z531" s="12">
        <f>Table2[[#This Row],[Others]]*Table2[[#This Row],[District Pop.]]</f>
        <v>0</v>
      </c>
    </row>
    <row r="532" spans="1:26" x14ac:dyDescent="0.3">
      <c r="A532" s="6">
        <v>101</v>
      </c>
      <c r="B532" s="6" t="s">
        <v>106</v>
      </c>
      <c r="C532" s="6" t="s">
        <v>2478</v>
      </c>
      <c r="D532" s="10">
        <v>62866</v>
      </c>
      <c r="E532" s="6" t="s">
        <v>95</v>
      </c>
      <c r="F532" s="6" t="s">
        <v>106</v>
      </c>
      <c r="G532" s="6"/>
      <c r="H532" s="10">
        <f>SUM(I532:R532)</f>
        <v>100</v>
      </c>
      <c r="I532" s="6">
        <f>100-SUM(Table2[[#This Row],[Kurds]:[Others3]])</f>
        <v>100</v>
      </c>
      <c r="J532" s="6"/>
      <c r="K532" s="6"/>
      <c r="L532" s="6"/>
      <c r="M532" s="6"/>
      <c r="N532" s="6"/>
      <c r="O532" s="11"/>
      <c r="P532" s="11"/>
      <c r="Q532" s="11"/>
      <c r="R532" s="11"/>
      <c r="S532" s="11"/>
      <c r="T532" s="12">
        <f>Table2[[#This Row],[Turks]]*Table2[[#This Row],[District Pop.]]/100</f>
        <v>62866</v>
      </c>
      <c r="U532" s="12">
        <f>Table2[[#This Row],[Kurds]]*Table2[[#This Row],[District Pop.]]/100</f>
        <v>0</v>
      </c>
      <c r="V532" s="12">
        <f>Table2[[#This Row],[Zazas]]*Table2[[#This Row],[District Pop.]]</f>
        <v>0</v>
      </c>
      <c r="W532" s="14">
        <f>Table2[[#This Row],[Arabs]]*Table2[[#This Row],[District Pop.]]</f>
        <v>0</v>
      </c>
      <c r="X532" s="14" t="e">
        <f>#REF!*Table2[[#This Row],[District Pop.]]</f>
        <v>#REF!</v>
      </c>
      <c r="Y532" s="12">
        <f>Table2[[#This Row],[Others name]]</f>
        <v>0</v>
      </c>
      <c r="Z532" s="12">
        <f>Table2[[#This Row],[Others]]*Table2[[#This Row],[District Pop.]]</f>
        <v>0</v>
      </c>
    </row>
    <row r="533" spans="1:26" x14ac:dyDescent="0.3">
      <c r="A533" s="6">
        <v>102</v>
      </c>
      <c r="B533" s="6" t="s">
        <v>107</v>
      </c>
      <c r="C533" s="6" t="s">
        <v>2632</v>
      </c>
      <c r="D533" s="10">
        <v>49383</v>
      </c>
      <c r="E533" s="6" t="s">
        <v>95</v>
      </c>
      <c r="F533" s="6" t="s">
        <v>107</v>
      </c>
      <c r="G533" s="6"/>
      <c r="H533" s="10">
        <f>SUM(I533:R533)</f>
        <v>100</v>
      </c>
      <c r="I533" s="6">
        <f>100-SUM(Table2[[#This Row],[Kurds]:[Others3]])</f>
        <v>100</v>
      </c>
      <c r="J533" s="6"/>
      <c r="K533" s="6"/>
      <c r="L533" s="6"/>
      <c r="M533" s="6"/>
      <c r="N533" s="6"/>
      <c r="O533" s="11"/>
      <c r="P533" s="11"/>
      <c r="Q533" s="11"/>
      <c r="R533" s="11"/>
      <c r="S533" s="11"/>
      <c r="T533" s="12">
        <f>Table2[[#This Row],[Turks]]*Table2[[#This Row],[District Pop.]]/100</f>
        <v>49383</v>
      </c>
      <c r="U533" s="12">
        <f>Table2[[#This Row],[Kurds]]*Table2[[#This Row],[District Pop.]]/100</f>
        <v>0</v>
      </c>
      <c r="V533" s="12">
        <f>Table2[[#This Row],[Zazas]]*Table2[[#This Row],[District Pop.]]</f>
        <v>0</v>
      </c>
      <c r="W533" s="14">
        <f>Table2[[#This Row],[Arabs]]*Table2[[#This Row],[District Pop.]]</f>
        <v>0</v>
      </c>
      <c r="X533" s="14" t="e">
        <f>#REF!*Table2[[#This Row],[District Pop.]]</f>
        <v>#REF!</v>
      </c>
      <c r="Y533" s="12">
        <f>Table2[[#This Row],[Others name]]</f>
        <v>0</v>
      </c>
      <c r="Z533" s="12">
        <f>Table2[[#This Row],[Others]]*Table2[[#This Row],[District Pop.]]</f>
        <v>0</v>
      </c>
    </row>
    <row r="534" spans="1:26" x14ac:dyDescent="0.3">
      <c r="A534" s="6">
        <v>103</v>
      </c>
      <c r="B534" s="6" t="s">
        <v>108</v>
      </c>
      <c r="C534" s="6" t="s">
        <v>2635</v>
      </c>
      <c r="D534" s="10">
        <v>608675</v>
      </c>
      <c r="E534" s="6" t="s">
        <v>95</v>
      </c>
      <c r="F534" s="6" t="s">
        <v>108</v>
      </c>
      <c r="G534" s="6"/>
      <c r="H534" s="10">
        <f>SUM(I534:R534)</f>
        <v>100</v>
      </c>
      <c r="I534" s="6">
        <f>100-SUM(Table2[[#This Row],[Kurds]:[Others3]])</f>
        <v>100</v>
      </c>
      <c r="J534" s="6"/>
      <c r="K534" s="6"/>
      <c r="L534" s="6"/>
      <c r="M534" s="6"/>
      <c r="N534" s="6"/>
      <c r="O534" s="11"/>
      <c r="P534" s="11"/>
      <c r="Q534" s="11"/>
      <c r="R534" s="11"/>
      <c r="S534" s="11"/>
      <c r="T534" s="12">
        <f>Table2[[#This Row],[Turks]]*Table2[[#This Row],[District Pop.]]/100</f>
        <v>608675</v>
      </c>
      <c r="U534" s="12">
        <f>Table2[[#This Row],[Kurds]]*Table2[[#This Row],[District Pop.]]/100</f>
        <v>0</v>
      </c>
      <c r="V534" s="12">
        <f>Table2[[#This Row],[Zazas]]*Table2[[#This Row],[District Pop.]]</f>
        <v>0</v>
      </c>
      <c r="W534" s="14">
        <f>Table2[[#This Row],[Arabs]]*Table2[[#This Row],[District Pop.]]</f>
        <v>0</v>
      </c>
      <c r="X534" s="14" t="e">
        <f>#REF!*Table2[[#This Row],[District Pop.]]</f>
        <v>#REF!</v>
      </c>
      <c r="Y534" s="12">
        <f>Table2[[#This Row],[Others name]]</f>
        <v>0</v>
      </c>
      <c r="Z534" s="12">
        <f>Table2[[#This Row],[Others]]*Table2[[#This Row],[District Pop.]]</f>
        <v>0</v>
      </c>
    </row>
    <row r="535" spans="1:26" x14ac:dyDescent="0.3">
      <c r="A535" s="6">
        <v>104</v>
      </c>
      <c r="B535" s="6" t="s">
        <v>3607</v>
      </c>
      <c r="C535" s="6" t="s">
        <v>2690</v>
      </c>
      <c r="D535" s="10">
        <v>204795</v>
      </c>
      <c r="E535" s="6" t="s">
        <v>95</v>
      </c>
      <c r="F535" s="6" t="s">
        <v>109</v>
      </c>
      <c r="G535" s="6"/>
      <c r="H535" s="10">
        <f>SUM(I535:R535)</f>
        <v>100</v>
      </c>
      <c r="I535" s="6">
        <f>100-SUM(Table2[[#This Row],[Kurds]:[Others3]])</f>
        <v>100</v>
      </c>
      <c r="J535" s="6"/>
      <c r="K535" s="6"/>
      <c r="L535" s="6"/>
      <c r="M535" s="6"/>
      <c r="N535" s="6"/>
      <c r="O535" s="11"/>
      <c r="P535" s="11"/>
      <c r="Q535" s="11"/>
      <c r="R535" s="11"/>
      <c r="S535" s="11"/>
      <c r="T535" s="12">
        <f>Table2[[#This Row],[Turks]]*Table2[[#This Row],[District Pop.]]/100</f>
        <v>204795</v>
      </c>
      <c r="U535" s="12">
        <f>Table2[[#This Row],[Kurds]]*Table2[[#This Row],[District Pop.]]/100</f>
        <v>0</v>
      </c>
      <c r="V535" s="12">
        <f>Table2[[#This Row],[Zazas]]*Table2[[#This Row],[District Pop.]]</f>
        <v>0</v>
      </c>
      <c r="W535" s="14">
        <f>Table2[[#This Row],[Arabs]]*Table2[[#This Row],[District Pop.]]</f>
        <v>0</v>
      </c>
      <c r="X535" s="14" t="e">
        <f>#REF!*Table2[[#This Row],[District Pop.]]</f>
        <v>#REF!</v>
      </c>
      <c r="Y535" s="12">
        <f>Table2[[#This Row],[Others name]]</f>
        <v>0</v>
      </c>
      <c r="Z535" s="12">
        <f>Table2[[#This Row],[Others]]*Table2[[#This Row],[District Pop.]]</f>
        <v>0</v>
      </c>
    </row>
    <row r="536" spans="1:26" x14ac:dyDescent="0.3">
      <c r="A536" s="6">
        <v>105</v>
      </c>
      <c r="B536" s="6" t="s">
        <v>110</v>
      </c>
      <c r="C536" s="6" t="s">
        <v>2699</v>
      </c>
      <c r="D536" s="10">
        <v>56285</v>
      </c>
      <c r="E536" s="6" t="s">
        <v>95</v>
      </c>
      <c r="F536" s="6" t="s">
        <v>110</v>
      </c>
      <c r="G536" s="6"/>
      <c r="H536" s="10">
        <f>SUM(I536:R536)</f>
        <v>100</v>
      </c>
      <c r="I536" s="6">
        <f>100-SUM(Table2[[#This Row],[Kurds]:[Others3]])</f>
        <v>100</v>
      </c>
      <c r="J536" s="6"/>
      <c r="K536" s="6"/>
      <c r="L536" s="6"/>
      <c r="M536" s="6"/>
      <c r="N536" s="6"/>
      <c r="O536" s="11"/>
      <c r="P536" s="11"/>
      <c r="Q536" s="11"/>
      <c r="R536" s="11"/>
      <c r="S536" s="11"/>
      <c r="T536" s="12">
        <f>Table2[[#This Row],[Turks]]*Table2[[#This Row],[District Pop.]]/100</f>
        <v>56285</v>
      </c>
      <c r="U536" s="12">
        <f>Table2[[#This Row],[Kurds]]*Table2[[#This Row],[District Pop.]]/100</f>
        <v>0</v>
      </c>
      <c r="V536" s="12">
        <f>Table2[[#This Row],[Zazas]]*Table2[[#This Row],[District Pop.]]</f>
        <v>0</v>
      </c>
      <c r="W536" s="14">
        <f>Table2[[#This Row],[Arabs]]*Table2[[#This Row],[District Pop.]]</f>
        <v>0</v>
      </c>
      <c r="X536" s="14" t="e">
        <f>#REF!*Table2[[#This Row],[District Pop.]]</f>
        <v>#REF!</v>
      </c>
      <c r="Y536" s="12">
        <f>Table2[[#This Row],[Others name]]</f>
        <v>0</v>
      </c>
      <c r="Z536" s="12">
        <f>Table2[[#This Row],[Others]]*Table2[[#This Row],[District Pop.]]</f>
        <v>0</v>
      </c>
    </row>
    <row r="537" spans="1:26" x14ac:dyDescent="0.3">
      <c r="A537" s="6">
        <v>106</v>
      </c>
      <c r="B537" s="6" t="s">
        <v>111</v>
      </c>
      <c r="C537" s="6" t="s">
        <v>2747</v>
      </c>
      <c r="D537" s="10">
        <v>73496</v>
      </c>
      <c r="E537" s="6" t="s">
        <v>95</v>
      </c>
      <c r="F537" s="6" t="s">
        <v>111</v>
      </c>
      <c r="G537" s="6"/>
      <c r="H537" s="10">
        <f>SUM(I537:R537)</f>
        <v>100</v>
      </c>
      <c r="I537" s="6">
        <f>100-SUM(Table2[[#This Row],[Kurds]:[Others3]])</f>
        <v>100</v>
      </c>
      <c r="J537" s="6"/>
      <c r="K537" s="6"/>
      <c r="L537" s="6"/>
      <c r="M537" s="6"/>
      <c r="N537" s="6"/>
      <c r="O537" s="11"/>
      <c r="P537" s="11"/>
      <c r="Q537" s="11"/>
      <c r="R537" s="11"/>
      <c r="S537" s="11"/>
      <c r="T537" s="12">
        <f>Table2[[#This Row],[Turks]]*Table2[[#This Row],[District Pop.]]/100</f>
        <v>73496</v>
      </c>
      <c r="U537" s="12">
        <f>Table2[[#This Row],[Kurds]]*Table2[[#This Row],[District Pop.]]/100</f>
        <v>0</v>
      </c>
      <c r="V537" s="12">
        <f>Table2[[#This Row],[Zazas]]*Table2[[#This Row],[District Pop.]]</f>
        <v>0</v>
      </c>
      <c r="W537" s="14">
        <f>Table2[[#This Row],[Arabs]]*Table2[[#This Row],[District Pop.]]</f>
        <v>0</v>
      </c>
      <c r="X537" s="14" t="e">
        <f>#REF!*Table2[[#This Row],[District Pop.]]</f>
        <v>#REF!</v>
      </c>
      <c r="Y537" s="12">
        <f>Table2[[#This Row],[Others name]]</f>
        <v>0</v>
      </c>
      <c r="Z537" s="12">
        <f>Table2[[#This Row],[Others]]*Table2[[#This Row],[District Pop.]]</f>
        <v>0</v>
      </c>
    </row>
    <row r="538" spans="1:26" x14ac:dyDescent="0.3">
      <c r="A538" s="6">
        <v>107</v>
      </c>
      <c r="B538" s="6" t="s">
        <v>112</v>
      </c>
      <c r="C538" s="6" t="s">
        <v>2811</v>
      </c>
      <c r="D538" s="10">
        <v>252941</v>
      </c>
      <c r="E538" s="6" t="s">
        <v>95</v>
      </c>
      <c r="F538" s="6" t="s">
        <v>112</v>
      </c>
      <c r="G538" s="6"/>
      <c r="H538" s="10">
        <f>SUM(I538:R538)</f>
        <v>100</v>
      </c>
      <c r="I538" s="6">
        <f>100-SUM(Table2[[#This Row],[Kurds]:[Others3]])</f>
        <v>100</v>
      </c>
      <c r="J538" s="6"/>
      <c r="K538" s="6"/>
      <c r="L538" s="6"/>
      <c r="M538" s="6"/>
      <c r="N538" s="6"/>
      <c r="O538" s="11"/>
      <c r="P538" s="11"/>
      <c r="Q538" s="11"/>
      <c r="R538" s="11"/>
      <c r="S538" s="11"/>
      <c r="T538" s="12">
        <f>Table2[[#This Row],[Turks]]*Table2[[#This Row],[District Pop.]]/100</f>
        <v>252941</v>
      </c>
      <c r="U538" s="12">
        <f>Table2[[#This Row],[Kurds]]*Table2[[#This Row],[District Pop.]]/100</f>
        <v>0</v>
      </c>
      <c r="V538" s="12">
        <f>Table2[[#This Row],[Zazas]]*Table2[[#This Row],[District Pop.]]</f>
        <v>0</v>
      </c>
      <c r="W538" s="14">
        <f>Table2[[#This Row],[Arabs]]*Table2[[#This Row],[District Pop.]]</f>
        <v>0</v>
      </c>
      <c r="X538" s="14" t="e">
        <f>#REF!*Table2[[#This Row],[District Pop.]]</f>
        <v>#REF!</v>
      </c>
      <c r="Y538" s="12">
        <f>Table2[[#This Row],[Others name]]</f>
        <v>0</v>
      </c>
      <c r="Z538" s="12">
        <f>Table2[[#This Row],[Others]]*Table2[[#This Row],[District Pop.]]</f>
        <v>0</v>
      </c>
    </row>
    <row r="539" spans="1:26" x14ac:dyDescent="0.3">
      <c r="A539" s="6">
        <v>108</v>
      </c>
      <c r="B539" s="6" t="s">
        <v>113</v>
      </c>
      <c r="C539" s="6" t="s">
        <v>2880</v>
      </c>
      <c r="D539" s="10">
        <v>526293</v>
      </c>
      <c r="E539" s="6" t="s">
        <v>95</v>
      </c>
      <c r="F539" s="6" t="s">
        <v>113</v>
      </c>
      <c r="G539" s="6"/>
      <c r="H539" s="10">
        <f>SUM(I539:R539)</f>
        <v>100</v>
      </c>
      <c r="I539" s="6">
        <f>100-SUM(Table2[[#This Row],[Kurds]:[Others3]])</f>
        <v>100</v>
      </c>
      <c r="J539" s="6"/>
      <c r="K539" s="6"/>
      <c r="L539" s="6"/>
      <c r="M539" s="6"/>
      <c r="N539" s="6"/>
      <c r="O539" s="11"/>
      <c r="P539" s="11"/>
      <c r="Q539" s="11"/>
      <c r="R539" s="11"/>
      <c r="S539" s="11"/>
      <c r="T539" s="12">
        <f>Table2[[#This Row],[Turks]]*Table2[[#This Row],[District Pop.]]/100</f>
        <v>526293</v>
      </c>
      <c r="U539" s="12">
        <f>Table2[[#This Row],[Kurds]]*Table2[[#This Row],[District Pop.]]/100</f>
        <v>0</v>
      </c>
      <c r="V539" s="12">
        <f>Table2[[#This Row],[Zazas]]*Table2[[#This Row],[District Pop.]]</f>
        <v>0</v>
      </c>
      <c r="W539" s="14">
        <f>Table2[[#This Row],[Arabs]]*Table2[[#This Row],[District Pop.]]</f>
        <v>0</v>
      </c>
      <c r="X539" s="14" t="e">
        <f>#REF!*Table2[[#This Row],[District Pop.]]</f>
        <v>#REF!</v>
      </c>
      <c r="Y539" s="12">
        <f>Table2[[#This Row],[Others name]]</f>
        <v>0</v>
      </c>
      <c r="Z539" s="12">
        <f>Table2[[#This Row],[Others]]*Table2[[#This Row],[District Pop.]]</f>
        <v>0</v>
      </c>
    </row>
    <row r="540" spans="1:26" x14ac:dyDescent="0.3">
      <c r="A540" s="6">
        <v>109</v>
      </c>
      <c r="B540" s="6" t="s">
        <v>114</v>
      </c>
      <c r="C540" s="6" t="s">
        <v>3207</v>
      </c>
      <c r="D540" s="10">
        <v>139545</v>
      </c>
      <c r="E540" s="6" t="s">
        <v>95</v>
      </c>
      <c r="F540" s="6" t="s">
        <v>114</v>
      </c>
      <c r="G540" s="6"/>
      <c r="H540" s="10">
        <f>SUM(I540:R540)</f>
        <v>100</v>
      </c>
      <c r="I540" s="6">
        <f>100-SUM(Table2[[#This Row],[Kurds]:[Others3]])</f>
        <v>100</v>
      </c>
      <c r="J540" s="6"/>
      <c r="K540" s="6"/>
      <c r="L540" s="6"/>
      <c r="M540" s="6"/>
      <c r="N540" s="6"/>
      <c r="O540" s="11"/>
      <c r="P540" s="11"/>
      <c r="Q540" s="11"/>
      <c r="R540" s="11"/>
      <c r="S540" s="11"/>
      <c r="T540" s="12">
        <f>Table2[[#This Row],[Turks]]*Table2[[#This Row],[District Pop.]]/100</f>
        <v>139545</v>
      </c>
      <c r="U540" s="12">
        <f>Table2[[#This Row],[Kurds]]*Table2[[#This Row],[District Pop.]]/100</f>
        <v>0</v>
      </c>
      <c r="V540" s="12">
        <f>Table2[[#This Row],[Zazas]]*Table2[[#This Row],[District Pop.]]</f>
        <v>0</v>
      </c>
      <c r="W540" s="14">
        <f>Table2[[#This Row],[Arabs]]*Table2[[#This Row],[District Pop.]]</f>
        <v>0</v>
      </c>
      <c r="X540" s="14" t="e">
        <f>#REF!*Table2[[#This Row],[District Pop.]]</f>
        <v>#REF!</v>
      </c>
      <c r="Y540" s="12">
        <f>Table2[[#This Row],[Others name]]</f>
        <v>0</v>
      </c>
      <c r="Z540" s="12">
        <f>Table2[[#This Row],[Others]]*Table2[[#This Row],[District Pop.]]</f>
        <v>0</v>
      </c>
    </row>
    <row r="541" spans="1:26" x14ac:dyDescent="0.3">
      <c r="A541" s="6">
        <v>110</v>
      </c>
      <c r="B541" s="6" t="s">
        <v>3608</v>
      </c>
      <c r="C541" s="6" t="s">
        <v>2452</v>
      </c>
      <c r="D541" s="10">
        <v>8693</v>
      </c>
      <c r="E541" s="6" t="s">
        <v>115</v>
      </c>
      <c r="F541" s="6" t="s">
        <v>116</v>
      </c>
      <c r="G541" s="6"/>
      <c r="H541" s="10">
        <f>SUM(I541:R541)</f>
        <v>100</v>
      </c>
      <c r="I541" s="6">
        <f>100-SUM(Table2[[#This Row],[Kurds]:[Others3]])</f>
        <v>100</v>
      </c>
      <c r="J541" s="6"/>
      <c r="K541" s="6"/>
      <c r="L541" s="6"/>
      <c r="M541" s="6"/>
      <c r="N541" s="6"/>
      <c r="O541" s="11"/>
      <c r="P541" s="11"/>
      <c r="Q541" s="11"/>
      <c r="R541" s="11"/>
      <c r="S541" s="11"/>
      <c r="T541" s="12">
        <f>Table2[[#This Row],[Turks]]*Table2[[#This Row],[District Pop.]]/100</f>
        <v>8693</v>
      </c>
      <c r="U541" s="12">
        <f>Table2[[#This Row],[Kurds]]*Table2[[#This Row],[District Pop.]]/100</f>
        <v>0</v>
      </c>
      <c r="V541" s="12">
        <f>Table2[[#This Row],[Zazas]]*Table2[[#This Row],[District Pop.]]</f>
        <v>0</v>
      </c>
      <c r="W541" s="14">
        <f>Table2[[#This Row],[Arabs]]*Table2[[#This Row],[District Pop.]]</f>
        <v>0</v>
      </c>
      <c r="X541" s="14" t="e">
        <f>#REF!*Table2[[#This Row],[District Pop.]]</f>
        <v>#REF!</v>
      </c>
      <c r="Y541" s="12">
        <f>Table2[[#This Row],[Others name]]</f>
        <v>0</v>
      </c>
      <c r="Z541" s="12">
        <f>Table2[[#This Row],[Others]]*Table2[[#This Row],[District Pop.]]</f>
        <v>0</v>
      </c>
    </row>
    <row r="542" spans="1:26" x14ac:dyDescent="0.3">
      <c r="A542" s="6">
        <v>111</v>
      </c>
      <c r="B542" s="6" t="s">
        <v>117</v>
      </c>
      <c r="C542" s="6" t="s">
        <v>1901</v>
      </c>
      <c r="D542" s="10">
        <v>4866</v>
      </c>
      <c r="E542" s="6" t="s">
        <v>115</v>
      </c>
      <c r="F542" s="6" t="s">
        <v>117</v>
      </c>
      <c r="G542" s="6"/>
      <c r="H542" s="10">
        <f>SUM(I542:R542)</f>
        <v>100</v>
      </c>
      <c r="I542" s="6">
        <f>100-SUM(Table2[[#This Row],[Kurds]:[Others3]])</f>
        <v>100</v>
      </c>
      <c r="J542" s="6"/>
      <c r="K542" s="6"/>
      <c r="L542" s="6"/>
      <c r="M542" s="6"/>
      <c r="N542" s="6"/>
      <c r="O542" s="11"/>
      <c r="P542" s="11"/>
      <c r="Q542" s="11"/>
      <c r="R542" s="11"/>
      <c r="S542" s="11"/>
      <c r="T542" s="12">
        <f>Table2[[#This Row],[Turks]]*Table2[[#This Row],[District Pop.]]/100</f>
        <v>4866</v>
      </c>
      <c r="U542" s="12">
        <f>Table2[[#This Row],[Kurds]]*Table2[[#This Row],[District Pop.]]/100</f>
        <v>0</v>
      </c>
      <c r="V542" s="12">
        <f>Table2[[#This Row],[Zazas]]*Table2[[#This Row],[District Pop.]]</f>
        <v>0</v>
      </c>
      <c r="W542" s="14">
        <f>Table2[[#This Row],[Arabs]]*Table2[[#This Row],[District Pop.]]</f>
        <v>0</v>
      </c>
      <c r="X542" s="14" t="e">
        <f>#REF!*Table2[[#This Row],[District Pop.]]</f>
        <v>#REF!</v>
      </c>
      <c r="Y542" s="12">
        <f>Table2[[#This Row],[Others name]]</f>
        <v>0</v>
      </c>
      <c r="Z542" s="12">
        <f>Table2[[#This Row],[Others]]*Table2[[#This Row],[District Pop.]]</f>
        <v>0</v>
      </c>
    </row>
    <row r="543" spans="1:26" x14ac:dyDescent="0.3">
      <c r="A543" s="6">
        <v>113</v>
      </c>
      <c r="B543" s="6" t="s">
        <v>119</v>
      </c>
      <c r="C543" s="6" t="s">
        <v>2394</v>
      </c>
      <c r="D543" s="10">
        <v>8054</v>
      </c>
      <c r="E543" s="6" t="s">
        <v>115</v>
      </c>
      <c r="F543" s="6" t="s">
        <v>119</v>
      </c>
      <c r="G543" s="6"/>
      <c r="H543" s="10">
        <f>SUM(I543:R543)</f>
        <v>100</v>
      </c>
      <c r="I543" s="6">
        <f>100-SUM(Table2[[#This Row],[Kurds]:[Others3]])</f>
        <v>100</v>
      </c>
      <c r="J543" s="6"/>
      <c r="K543" s="6"/>
      <c r="L543" s="6"/>
      <c r="M543" s="6"/>
      <c r="N543" s="6"/>
      <c r="O543" s="11"/>
      <c r="P543" s="11"/>
      <c r="Q543" s="11"/>
      <c r="R543" s="11"/>
      <c r="S543" s="11"/>
      <c r="T543" s="12">
        <f>Table2[[#This Row],[Turks]]*Table2[[#This Row],[District Pop.]]/100</f>
        <v>8054</v>
      </c>
      <c r="U543" s="12">
        <f>Table2[[#This Row],[Kurds]]*Table2[[#This Row],[District Pop.]]/100</f>
        <v>0</v>
      </c>
      <c r="V543" s="12">
        <f>Table2[[#This Row],[Zazas]]*Table2[[#This Row],[District Pop.]]</f>
        <v>0</v>
      </c>
      <c r="W543" s="14">
        <f>Table2[[#This Row],[Arabs]]*Table2[[#This Row],[District Pop.]]</f>
        <v>0</v>
      </c>
      <c r="X543" s="14" t="e">
        <f>#REF!*Table2[[#This Row],[District Pop.]]</f>
        <v>#REF!</v>
      </c>
      <c r="Y543" s="12">
        <f>Table2[[#This Row],[Others name]]</f>
        <v>0</v>
      </c>
      <c r="Z543" s="12">
        <f>Table2[[#This Row],[Others]]*Table2[[#This Row],[District Pop.]]</f>
        <v>0</v>
      </c>
    </row>
    <row r="544" spans="1:26" x14ac:dyDescent="0.3">
      <c r="A544" s="6">
        <v>115</v>
      </c>
      <c r="B544" s="6" t="s">
        <v>120</v>
      </c>
      <c r="C544" s="6" t="s">
        <v>3050</v>
      </c>
      <c r="D544" s="10">
        <v>6296</v>
      </c>
      <c r="E544" s="6" t="s">
        <v>115</v>
      </c>
      <c r="F544" s="6" t="s">
        <v>120</v>
      </c>
      <c r="G544" s="6"/>
      <c r="H544" s="10">
        <f>SUM(I544:R544)</f>
        <v>100</v>
      </c>
      <c r="I544" s="6">
        <f>100-SUM(Table2[[#This Row],[Kurds]:[Others3]])</f>
        <v>100</v>
      </c>
      <c r="J544" s="6"/>
      <c r="K544" s="6"/>
      <c r="L544" s="6"/>
      <c r="M544" s="6"/>
      <c r="N544" s="6"/>
      <c r="O544" s="11"/>
      <c r="P544" s="11"/>
      <c r="Q544" s="11"/>
      <c r="R544" s="11"/>
      <c r="S544" s="11"/>
      <c r="T544" s="12">
        <f>Table2[[#This Row],[Turks]]*Table2[[#This Row],[District Pop.]]/100</f>
        <v>6296</v>
      </c>
      <c r="U544" s="12">
        <f>Table2[[#This Row],[Kurds]]*Table2[[#This Row],[District Pop.]]/100</f>
        <v>0</v>
      </c>
      <c r="V544" s="12">
        <f>Table2[[#This Row],[Zazas]]*Table2[[#This Row],[District Pop.]]</f>
        <v>0</v>
      </c>
      <c r="W544" s="14">
        <f>Table2[[#This Row],[Arabs]]*Table2[[#This Row],[District Pop.]]</f>
        <v>0</v>
      </c>
      <c r="X544" s="14" t="e">
        <f>#REF!*Table2[[#This Row],[District Pop.]]</f>
        <v>#REF!</v>
      </c>
      <c r="Y544" s="12">
        <f>Table2[[#This Row],[Others name]]</f>
        <v>0</v>
      </c>
      <c r="Z544" s="12">
        <f>Table2[[#This Row],[Others]]*Table2[[#This Row],[District Pop.]]</f>
        <v>0</v>
      </c>
    </row>
    <row r="545" spans="1:26" x14ac:dyDescent="0.3">
      <c r="A545" s="6">
        <v>116</v>
      </c>
      <c r="B545" s="6" t="s">
        <v>122</v>
      </c>
      <c r="C545" s="6" t="s">
        <v>1496</v>
      </c>
      <c r="D545" s="10">
        <v>11074</v>
      </c>
      <c r="E545" s="6" t="s">
        <v>121</v>
      </c>
      <c r="F545" s="6" t="s">
        <v>122</v>
      </c>
      <c r="G545" s="6"/>
      <c r="H545" s="10">
        <f>SUM(I545:R545)</f>
        <v>100</v>
      </c>
      <c r="I545" s="6">
        <f>100-SUM(Table2[[#This Row],[Kurds]:[Others3]])</f>
        <v>100</v>
      </c>
      <c r="J545" s="6"/>
      <c r="K545" s="6"/>
      <c r="L545" s="6"/>
      <c r="M545" s="6"/>
      <c r="N545" s="6"/>
      <c r="O545" s="11"/>
      <c r="P545" s="11"/>
      <c r="Q545" s="11"/>
      <c r="R545" s="11"/>
      <c r="S545" s="11"/>
      <c r="T545" s="12">
        <f>Table2[[#This Row],[Turks]]*Table2[[#This Row],[District Pop.]]/100</f>
        <v>11074</v>
      </c>
      <c r="U545" s="12">
        <f>Table2[[#This Row],[Kurds]]*Table2[[#This Row],[District Pop.]]/100</f>
        <v>0</v>
      </c>
      <c r="V545" s="12">
        <f>Table2[[#This Row],[Zazas]]*Table2[[#This Row],[District Pop.]]</f>
        <v>0</v>
      </c>
      <c r="W545" s="14">
        <f>Table2[[#This Row],[Arabs]]*Table2[[#This Row],[District Pop.]]</f>
        <v>0</v>
      </c>
      <c r="X545" s="14" t="e">
        <f>#REF!*Table2[[#This Row],[District Pop.]]</f>
        <v>#REF!</v>
      </c>
      <c r="Y545" s="12">
        <f>Table2[[#This Row],[Others name]]</f>
        <v>0</v>
      </c>
      <c r="Z545" s="12">
        <f>Table2[[#This Row],[Others]]*Table2[[#This Row],[District Pop.]]</f>
        <v>0</v>
      </c>
    </row>
    <row r="546" spans="1:26" x14ac:dyDescent="0.3">
      <c r="A546" s="6">
        <v>121</v>
      </c>
      <c r="B546" s="6" t="s">
        <v>121</v>
      </c>
      <c r="C546" s="6" t="s">
        <v>1526</v>
      </c>
      <c r="D546" s="10">
        <v>36133</v>
      </c>
      <c r="E546" s="6" t="s">
        <v>121</v>
      </c>
      <c r="F546" s="6" t="s">
        <v>25</v>
      </c>
      <c r="G546" s="6"/>
      <c r="H546" s="10">
        <f>SUM(I546:R546)</f>
        <v>100</v>
      </c>
      <c r="I546" s="6">
        <f>100-SUM(Table2[[#This Row],[Kurds]:[Others3]])</f>
        <v>100</v>
      </c>
      <c r="J546" s="6"/>
      <c r="K546" s="6"/>
      <c r="L546" s="6"/>
      <c r="M546" s="6"/>
      <c r="N546" s="6"/>
      <c r="O546" s="11"/>
      <c r="P546" s="11"/>
      <c r="Q546" s="11"/>
      <c r="R546" s="11"/>
      <c r="S546" s="11"/>
      <c r="T546" s="12">
        <f>Table2[[#This Row],[Turks]]*Table2[[#This Row],[District Pop.]]/100</f>
        <v>36133</v>
      </c>
      <c r="U546" s="12">
        <f>Table2[[#This Row],[Kurds]]*Table2[[#This Row],[District Pop.]]/100</f>
        <v>0</v>
      </c>
      <c r="V546" s="12">
        <f>Table2[[#This Row],[Zazas]]*Table2[[#This Row],[District Pop.]]</f>
        <v>0</v>
      </c>
      <c r="W546" s="14">
        <f>Table2[[#This Row],[Arabs]]*Table2[[#This Row],[District Pop.]]</f>
        <v>0</v>
      </c>
      <c r="X546" s="14" t="e">
        <f>#REF!*Table2[[#This Row],[District Pop.]]</f>
        <v>#REF!</v>
      </c>
      <c r="Y546" s="12">
        <f>Table2[[#This Row],[Others name]]</f>
        <v>0</v>
      </c>
      <c r="Z546" s="12">
        <f>Table2[[#This Row],[Others]]*Table2[[#This Row],[District Pop.]]</f>
        <v>0</v>
      </c>
    </row>
    <row r="547" spans="1:26" x14ac:dyDescent="0.3">
      <c r="A547" s="6">
        <v>125</v>
      </c>
      <c r="B547" s="6" t="s">
        <v>131</v>
      </c>
      <c r="C547" s="6" t="s">
        <v>1808</v>
      </c>
      <c r="D547" s="10">
        <v>32607</v>
      </c>
      <c r="E547" s="6" t="s">
        <v>130</v>
      </c>
      <c r="F547" s="6" t="s">
        <v>131</v>
      </c>
      <c r="G547" s="6"/>
      <c r="H547" s="10">
        <f>SUM(I547:R547)</f>
        <v>100</v>
      </c>
      <c r="I547" s="6">
        <f>100-SUM(Table2[[#This Row],[Kurds]:[Others3]])</f>
        <v>100</v>
      </c>
      <c r="J547" s="6"/>
      <c r="K547" s="6"/>
      <c r="L547" s="6"/>
      <c r="M547" s="6"/>
      <c r="N547" s="6"/>
      <c r="O547" s="11"/>
      <c r="P547" s="11"/>
      <c r="Q547" s="11"/>
      <c r="R547" s="11"/>
      <c r="S547" s="11"/>
      <c r="T547" s="12">
        <f>Table2[[#This Row],[Turks]]*Table2[[#This Row],[District Pop.]]/100</f>
        <v>32607</v>
      </c>
      <c r="U547" s="12">
        <f>Table2[[#This Row],[Kurds]]*Table2[[#This Row],[District Pop.]]/100</f>
        <v>0</v>
      </c>
      <c r="V547" s="12">
        <f>Table2[[#This Row],[Zazas]]*Table2[[#This Row],[District Pop.]]</f>
        <v>0</v>
      </c>
      <c r="W547" s="14">
        <f>Table2[[#This Row],[Arabs]]*Table2[[#This Row],[District Pop.]]</f>
        <v>0</v>
      </c>
      <c r="X547" s="14" t="e">
        <f>#REF!*Table2[[#This Row],[District Pop.]]</f>
        <v>#REF!</v>
      </c>
      <c r="Y547" s="12">
        <f>Table2[[#This Row],[Others name]]</f>
        <v>0</v>
      </c>
      <c r="Z547" s="12">
        <f>Table2[[#This Row],[Others]]*Table2[[#This Row],[District Pop.]]</f>
        <v>0</v>
      </c>
    </row>
    <row r="548" spans="1:26" x14ac:dyDescent="0.3">
      <c r="A548" s="6">
        <v>126</v>
      </c>
      <c r="B548" s="6" t="s">
        <v>132</v>
      </c>
      <c r="C548" s="6" t="s">
        <v>1828</v>
      </c>
      <c r="D548" s="10">
        <v>13022</v>
      </c>
      <c r="E548" s="6" t="s">
        <v>130</v>
      </c>
      <c r="F548" s="6" t="s">
        <v>132</v>
      </c>
      <c r="G548" s="6"/>
      <c r="H548" s="10">
        <f>SUM(I548:R548)</f>
        <v>100</v>
      </c>
      <c r="I548" s="6">
        <f>100-SUM(Table2[[#This Row],[Kurds]:[Others3]])</f>
        <v>100</v>
      </c>
      <c r="J548" s="6"/>
      <c r="K548" s="6"/>
      <c r="L548" s="6"/>
      <c r="M548" s="6"/>
      <c r="N548" s="6"/>
      <c r="O548" s="11"/>
      <c r="P548" s="11"/>
      <c r="Q548" s="11"/>
      <c r="R548" s="11"/>
      <c r="S548" s="11"/>
      <c r="T548" s="12">
        <f>Table2[[#This Row],[Turks]]*Table2[[#This Row],[District Pop.]]/100</f>
        <v>13022</v>
      </c>
      <c r="U548" s="12">
        <f>Table2[[#This Row],[Kurds]]*Table2[[#This Row],[District Pop.]]/100</f>
        <v>0</v>
      </c>
      <c r="V548" s="12">
        <f>Table2[[#This Row],[Zazas]]*Table2[[#This Row],[District Pop.]]</f>
        <v>0</v>
      </c>
      <c r="W548" s="14">
        <f>Table2[[#This Row],[Arabs]]*Table2[[#This Row],[District Pop.]]</f>
        <v>0</v>
      </c>
      <c r="X548" s="14" t="e">
        <f>#REF!*Table2[[#This Row],[District Pop.]]</f>
        <v>#REF!</v>
      </c>
      <c r="Y548" s="12">
        <f>Table2[[#This Row],[Others name]]</f>
        <v>0</v>
      </c>
      <c r="Z548" s="12">
        <f>Table2[[#This Row],[Others]]*Table2[[#This Row],[District Pop.]]</f>
        <v>0</v>
      </c>
    </row>
    <row r="549" spans="1:26" x14ac:dyDescent="0.3">
      <c r="A549" s="6">
        <v>127</v>
      </c>
      <c r="B549" s="6" t="s">
        <v>133</v>
      </c>
      <c r="C549" s="6" t="s">
        <v>1168</v>
      </c>
      <c r="D549" s="10">
        <v>48466</v>
      </c>
      <c r="E549" s="6" t="s">
        <v>130</v>
      </c>
      <c r="F549" s="6" t="s">
        <v>133</v>
      </c>
      <c r="G549" s="6"/>
      <c r="H549" s="10">
        <f>SUM(I549:R549)</f>
        <v>100</v>
      </c>
      <c r="I549" s="6">
        <f>100-SUM(Table2[[#This Row],[Kurds]:[Others3]])</f>
        <v>100</v>
      </c>
      <c r="J549" s="6"/>
      <c r="K549" s="6"/>
      <c r="L549" s="6"/>
      <c r="M549" s="6"/>
      <c r="N549" s="6"/>
      <c r="O549" s="11"/>
      <c r="P549" s="11"/>
      <c r="Q549" s="11"/>
      <c r="R549" s="11"/>
      <c r="S549" s="11"/>
      <c r="T549" s="12">
        <f>Table2[[#This Row],[Turks]]*Table2[[#This Row],[District Pop.]]/100</f>
        <v>48466</v>
      </c>
      <c r="U549" s="12">
        <f>Table2[[#This Row],[Kurds]]*Table2[[#This Row],[District Pop.]]/100</f>
        <v>0</v>
      </c>
      <c r="V549" s="12">
        <f>Table2[[#This Row],[Zazas]]*Table2[[#This Row],[District Pop.]]</f>
        <v>0</v>
      </c>
      <c r="W549" s="14">
        <f>Table2[[#This Row],[Arabs]]*Table2[[#This Row],[District Pop.]]</f>
        <v>0</v>
      </c>
      <c r="X549" s="14" t="e">
        <f>#REF!*Table2[[#This Row],[District Pop.]]</f>
        <v>#REF!</v>
      </c>
      <c r="Y549" s="12">
        <f>Table2[[#This Row],[Others name]]</f>
        <v>0</v>
      </c>
      <c r="Z549" s="12">
        <f>Table2[[#This Row],[Others]]*Table2[[#This Row],[District Pop.]]</f>
        <v>0</v>
      </c>
    </row>
    <row r="550" spans="1:26" x14ac:dyDescent="0.3">
      <c r="A550" s="6">
        <v>128</v>
      </c>
      <c r="B550" s="6" t="s">
        <v>134</v>
      </c>
      <c r="C550" s="6" t="s">
        <v>1871</v>
      </c>
      <c r="D550" s="10">
        <v>97000</v>
      </c>
      <c r="E550" s="6" t="s">
        <v>130</v>
      </c>
      <c r="F550" s="6" t="s">
        <v>134</v>
      </c>
      <c r="G550" s="6"/>
      <c r="H550" s="10">
        <f>SUM(I550:R550)</f>
        <v>100</v>
      </c>
      <c r="I550" s="6">
        <f>100-SUM(Table2[[#This Row],[Kurds]:[Others3]])</f>
        <v>100</v>
      </c>
      <c r="J550" s="6"/>
      <c r="K550" s="6"/>
      <c r="L550" s="6"/>
      <c r="M550" s="6"/>
      <c r="N550" s="6"/>
      <c r="O550" s="11"/>
      <c r="P550" s="11"/>
      <c r="Q550" s="11"/>
      <c r="R550" s="11"/>
      <c r="S550" s="11"/>
      <c r="T550" s="12">
        <f>Table2[[#This Row],[Turks]]*Table2[[#This Row],[District Pop.]]/100</f>
        <v>97000</v>
      </c>
      <c r="U550" s="12">
        <f>Table2[[#This Row],[Kurds]]*Table2[[#This Row],[District Pop.]]/100</f>
        <v>0</v>
      </c>
      <c r="V550" s="12">
        <f>Table2[[#This Row],[Zazas]]*Table2[[#This Row],[District Pop.]]</f>
        <v>0</v>
      </c>
      <c r="W550" s="14">
        <f>Table2[[#This Row],[Arabs]]*Table2[[#This Row],[District Pop.]]</f>
        <v>0</v>
      </c>
      <c r="X550" s="14" t="e">
        <f>#REF!*Table2[[#This Row],[District Pop.]]</f>
        <v>#REF!</v>
      </c>
      <c r="Y550" s="12">
        <f>Table2[[#This Row],[Others name]]</f>
        <v>0</v>
      </c>
      <c r="Z550" s="12">
        <f>Table2[[#This Row],[Others]]*Table2[[#This Row],[District Pop.]]</f>
        <v>0</v>
      </c>
    </row>
    <row r="551" spans="1:26" x14ac:dyDescent="0.3">
      <c r="A551" s="6">
        <v>129</v>
      </c>
      <c r="B551" s="6" t="s">
        <v>135</v>
      </c>
      <c r="C551" s="6" t="s">
        <v>2030</v>
      </c>
      <c r="D551" s="10">
        <v>303772</v>
      </c>
      <c r="E551" s="6" t="s">
        <v>130</v>
      </c>
      <c r="F551" s="6" t="s">
        <v>135</v>
      </c>
      <c r="G551" s="6"/>
      <c r="H551" s="10">
        <f>SUM(I551:R551)</f>
        <v>100</v>
      </c>
      <c r="I551" s="6">
        <f>100-SUM(Table2[[#This Row],[Kurds]:[Others3]])</f>
        <v>100</v>
      </c>
      <c r="J551" s="6"/>
      <c r="K551" s="6"/>
      <c r="L551" s="6"/>
      <c r="M551" s="6"/>
      <c r="N551" s="6"/>
      <c r="O551" s="11"/>
      <c r="P551" s="11"/>
      <c r="Q551" s="11"/>
      <c r="R551" s="11"/>
      <c r="S551" s="11"/>
      <c r="T551" s="12">
        <f>Table2[[#This Row],[Turks]]*Table2[[#This Row],[District Pop.]]/100</f>
        <v>303772</v>
      </c>
      <c r="U551" s="12">
        <f>Table2[[#This Row],[Kurds]]*Table2[[#This Row],[District Pop.]]/100</f>
        <v>0</v>
      </c>
      <c r="V551" s="12">
        <f>Table2[[#This Row],[Zazas]]*Table2[[#This Row],[District Pop.]]</f>
        <v>0</v>
      </c>
      <c r="W551" s="14">
        <f>Table2[[#This Row],[Arabs]]*Table2[[#This Row],[District Pop.]]</f>
        <v>0</v>
      </c>
      <c r="X551" s="14" t="e">
        <f>#REF!*Table2[[#This Row],[District Pop.]]</f>
        <v>#REF!</v>
      </c>
      <c r="Y551" s="12">
        <f>Table2[[#This Row],[Others name]]</f>
        <v>0</v>
      </c>
      <c r="Z551" s="12">
        <f>Table2[[#This Row],[Others]]*Table2[[#This Row],[District Pop.]]</f>
        <v>0</v>
      </c>
    </row>
    <row r="552" spans="1:26" x14ac:dyDescent="0.3">
      <c r="A552" s="6">
        <v>130</v>
      </c>
      <c r="B552" s="6" t="s">
        <v>136</v>
      </c>
      <c r="C552" s="6" t="s">
        <v>2228</v>
      </c>
      <c r="D552" s="10">
        <v>44172</v>
      </c>
      <c r="E552" s="6" t="s">
        <v>130</v>
      </c>
      <c r="F552" s="6" t="s">
        <v>136</v>
      </c>
      <c r="G552" s="6"/>
      <c r="H552" s="10">
        <f>SUM(I552:R552)</f>
        <v>100</v>
      </c>
      <c r="I552" s="6">
        <f>100-SUM(Table2[[#This Row],[Kurds]:[Others3]])</f>
        <v>100</v>
      </c>
      <c r="J552" s="6"/>
      <c r="K552" s="6"/>
      <c r="L552" s="6"/>
      <c r="M552" s="6"/>
      <c r="N552" s="6"/>
      <c r="O552" s="11"/>
      <c r="P552" s="11"/>
      <c r="Q552" s="11"/>
      <c r="R552" s="11"/>
      <c r="S552" s="11"/>
      <c r="T552" s="12">
        <f>Table2[[#This Row],[Turks]]*Table2[[#This Row],[District Pop.]]/100</f>
        <v>44172</v>
      </c>
      <c r="U552" s="12">
        <f>Table2[[#This Row],[Kurds]]*Table2[[#This Row],[District Pop.]]/100</f>
        <v>0</v>
      </c>
      <c r="V552" s="12">
        <f>Table2[[#This Row],[Zazas]]*Table2[[#This Row],[District Pop.]]</f>
        <v>0</v>
      </c>
      <c r="W552" s="14">
        <f>Table2[[#This Row],[Arabs]]*Table2[[#This Row],[District Pop.]]</f>
        <v>0</v>
      </c>
      <c r="X552" s="14" t="e">
        <f>#REF!*Table2[[#This Row],[District Pop.]]</f>
        <v>#REF!</v>
      </c>
      <c r="Y552" s="12">
        <f>Table2[[#This Row],[Others name]]</f>
        <v>0</v>
      </c>
      <c r="Z552" s="12">
        <f>Table2[[#This Row],[Others]]*Table2[[#This Row],[District Pop.]]</f>
        <v>0</v>
      </c>
    </row>
    <row r="553" spans="1:26" x14ac:dyDescent="0.3">
      <c r="A553" s="6">
        <v>131</v>
      </c>
      <c r="B553" s="6" t="s">
        <v>3609</v>
      </c>
      <c r="C553" s="6" t="s">
        <v>1160</v>
      </c>
      <c r="D553" s="10">
        <v>55848</v>
      </c>
      <c r="E553" s="6" t="s">
        <v>130</v>
      </c>
      <c r="F553" s="6" t="s">
        <v>137</v>
      </c>
      <c r="G553" s="6"/>
      <c r="H553" s="10">
        <f>SUM(I553:R553)</f>
        <v>100</v>
      </c>
      <c r="I553" s="6">
        <f>100-SUM(Table2[[#This Row],[Kurds]:[Others3]])</f>
        <v>100</v>
      </c>
      <c r="J553" s="6"/>
      <c r="K553" s="6"/>
      <c r="L553" s="6"/>
      <c r="M553" s="6"/>
      <c r="N553" s="6"/>
      <c r="O553" s="11"/>
      <c r="P553" s="11"/>
      <c r="Q553" s="11"/>
      <c r="R553" s="11"/>
      <c r="S553" s="11"/>
      <c r="T553" s="12">
        <f>Table2[[#This Row],[Turks]]*Table2[[#This Row],[District Pop.]]/100</f>
        <v>55848</v>
      </c>
      <c r="U553" s="12">
        <f>Table2[[#This Row],[Kurds]]*Table2[[#This Row],[District Pop.]]/100</f>
        <v>0</v>
      </c>
      <c r="V553" s="12">
        <f>Table2[[#This Row],[Zazas]]*Table2[[#This Row],[District Pop.]]</f>
        <v>0</v>
      </c>
      <c r="W553" s="14">
        <f>Table2[[#This Row],[Arabs]]*Table2[[#This Row],[District Pop.]]</f>
        <v>0</v>
      </c>
      <c r="X553" s="14" t="e">
        <f>#REF!*Table2[[#This Row],[District Pop.]]</f>
        <v>#REF!</v>
      </c>
      <c r="Y553" s="12">
        <f>Table2[[#This Row],[Others name]]</f>
        <v>0</v>
      </c>
      <c r="Z553" s="12">
        <f>Table2[[#This Row],[Others]]*Table2[[#This Row],[District Pop.]]</f>
        <v>0</v>
      </c>
    </row>
    <row r="554" spans="1:26" x14ac:dyDescent="0.3">
      <c r="A554" s="6">
        <v>132</v>
      </c>
      <c r="B554" s="6" t="s">
        <v>138</v>
      </c>
      <c r="C554" s="6" t="s">
        <v>2535</v>
      </c>
      <c r="D554" s="10">
        <v>17620</v>
      </c>
      <c r="E554" s="6" t="s">
        <v>130</v>
      </c>
      <c r="F554" s="6" t="s">
        <v>138</v>
      </c>
      <c r="G554" s="6"/>
      <c r="H554" s="10">
        <f>SUM(I554:R554)</f>
        <v>100</v>
      </c>
      <c r="I554" s="6">
        <f>100-SUM(Table2[[#This Row],[Kurds]:[Others3]])</f>
        <v>100</v>
      </c>
      <c r="J554" s="6"/>
      <c r="K554" s="6"/>
      <c r="L554" s="6"/>
      <c r="M554" s="6"/>
      <c r="N554" s="6"/>
      <c r="O554" s="11"/>
      <c r="P554" s="11"/>
      <c r="Q554" s="11"/>
      <c r="R554" s="11"/>
      <c r="S554" s="11"/>
      <c r="T554" s="12">
        <f>Table2[[#This Row],[Turks]]*Table2[[#This Row],[District Pop.]]/100</f>
        <v>17620</v>
      </c>
      <c r="U554" s="12">
        <f>Table2[[#This Row],[Kurds]]*Table2[[#This Row],[District Pop.]]/100</f>
        <v>0</v>
      </c>
      <c r="V554" s="12">
        <f>Table2[[#This Row],[Zazas]]*Table2[[#This Row],[District Pop.]]</f>
        <v>0</v>
      </c>
      <c r="W554" s="14">
        <f>Table2[[#This Row],[Arabs]]*Table2[[#This Row],[District Pop.]]</f>
        <v>0</v>
      </c>
      <c r="X554" s="14" t="e">
        <f>#REF!*Table2[[#This Row],[District Pop.]]</f>
        <v>#REF!</v>
      </c>
      <c r="Y554" s="12">
        <f>Table2[[#This Row],[Others name]]</f>
        <v>0</v>
      </c>
      <c r="Z554" s="12">
        <f>Table2[[#This Row],[Others]]*Table2[[#This Row],[District Pop.]]</f>
        <v>0</v>
      </c>
    </row>
    <row r="555" spans="1:26" x14ac:dyDescent="0.3">
      <c r="A555" s="6">
        <v>133</v>
      </c>
      <c r="B555" s="6" t="s">
        <v>139</v>
      </c>
      <c r="C555" s="6" t="s">
        <v>2583</v>
      </c>
      <c r="D555" s="10">
        <v>10590</v>
      </c>
      <c r="E555" s="6" t="s">
        <v>130</v>
      </c>
      <c r="F555" s="6" t="s">
        <v>139</v>
      </c>
      <c r="G555" s="6"/>
      <c r="H555" s="10">
        <f>SUM(I555:R555)</f>
        <v>100</v>
      </c>
      <c r="I555" s="6">
        <f>100-SUM(Table2[[#This Row],[Kurds]:[Others3]])</f>
        <v>100</v>
      </c>
      <c r="J555" s="6"/>
      <c r="K555" s="6"/>
      <c r="L555" s="6"/>
      <c r="M555" s="6"/>
      <c r="N555" s="6"/>
      <c r="O555" s="11"/>
      <c r="P555" s="11"/>
      <c r="Q555" s="11"/>
      <c r="R555" s="11"/>
      <c r="S555" s="11"/>
      <c r="T555" s="12">
        <f>Table2[[#This Row],[Turks]]*Table2[[#This Row],[District Pop.]]/100</f>
        <v>10590</v>
      </c>
      <c r="U555" s="12">
        <f>Table2[[#This Row],[Kurds]]*Table2[[#This Row],[District Pop.]]/100</f>
        <v>0</v>
      </c>
      <c r="V555" s="12">
        <f>Table2[[#This Row],[Zazas]]*Table2[[#This Row],[District Pop.]]</f>
        <v>0</v>
      </c>
      <c r="W555" s="14">
        <f>Table2[[#This Row],[Arabs]]*Table2[[#This Row],[District Pop.]]</f>
        <v>0</v>
      </c>
      <c r="X555" s="14" t="e">
        <f>#REF!*Table2[[#This Row],[District Pop.]]</f>
        <v>#REF!</v>
      </c>
      <c r="Y555" s="12">
        <f>Table2[[#This Row],[Others name]]</f>
        <v>0</v>
      </c>
      <c r="Z555" s="12">
        <f>Table2[[#This Row],[Others]]*Table2[[#This Row],[District Pop.]]</f>
        <v>0</v>
      </c>
    </row>
    <row r="556" spans="1:26" x14ac:dyDescent="0.3">
      <c r="A556" s="6">
        <v>134</v>
      </c>
      <c r="B556" s="6" t="s">
        <v>3610</v>
      </c>
      <c r="C556" s="6" t="s">
        <v>2674</v>
      </c>
      <c r="D556" s="10">
        <v>21832</v>
      </c>
      <c r="E556" s="6" t="s">
        <v>130</v>
      </c>
      <c r="F556" s="6" t="s">
        <v>140</v>
      </c>
      <c r="G556" s="6"/>
      <c r="H556" s="10">
        <f>SUM(I556:R556)</f>
        <v>100</v>
      </c>
      <c r="I556" s="6">
        <f>100-SUM(Table2[[#This Row],[Kurds]:[Others3]])</f>
        <v>100</v>
      </c>
      <c r="J556" s="6"/>
      <c r="K556" s="6"/>
      <c r="L556" s="6"/>
      <c r="M556" s="6"/>
      <c r="N556" s="6"/>
      <c r="O556" s="11"/>
      <c r="P556" s="11"/>
      <c r="Q556" s="11"/>
      <c r="R556" s="11"/>
      <c r="S556" s="11"/>
      <c r="T556" s="12">
        <f>Table2[[#This Row],[Turks]]*Table2[[#This Row],[District Pop.]]/100</f>
        <v>21832</v>
      </c>
      <c r="U556" s="12">
        <f>Table2[[#This Row],[Kurds]]*Table2[[#This Row],[District Pop.]]/100</f>
        <v>0</v>
      </c>
      <c r="V556" s="12">
        <f>Table2[[#This Row],[Zazas]]*Table2[[#This Row],[District Pop.]]</f>
        <v>0</v>
      </c>
      <c r="W556" s="14">
        <f>Table2[[#This Row],[Arabs]]*Table2[[#This Row],[District Pop.]]</f>
        <v>0</v>
      </c>
      <c r="X556" s="14" t="e">
        <f>#REF!*Table2[[#This Row],[District Pop.]]</f>
        <v>#REF!</v>
      </c>
      <c r="Y556" s="12">
        <f>Table2[[#This Row],[Others name]]</f>
        <v>0</v>
      </c>
      <c r="Z556" s="12">
        <f>Table2[[#This Row],[Others]]*Table2[[#This Row],[District Pop.]]</f>
        <v>0</v>
      </c>
    </row>
    <row r="557" spans="1:26" x14ac:dyDescent="0.3">
      <c r="A557" s="6">
        <v>135</v>
      </c>
      <c r="B557" s="6" t="s">
        <v>141</v>
      </c>
      <c r="C557" s="6" t="s">
        <v>2469</v>
      </c>
      <c r="D557" s="10">
        <v>28235</v>
      </c>
      <c r="E557" s="6" t="s">
        <v>130</v>
      </c>
      <c r="F557" s="6" t="s">
        <v>141</v>
      </c>
      <c r="G557" s="6"/>
      <c r="H557" s="10">
        <f>SUM(I557:R557)</f>
        <v>100</v>
      </c>
      <c r="I557" s="6">
        <f>100-SUM(Table2[[#This Row],[Kurds]:[Others3]])</f>
        <v>100</v>
      </c>
      <c r="J557" s="6"/>
      <c r="K557" s="6"/>
      <c r="L557" s="6"/>
      <c r="M557" s="6"/>
      <c r="N557" s="6"/>
      <c r="O557" s="11"/>
      <c r="P557" s="11"/>
      <c r="Q557" s="11"/>
      <c r="R557" s="11"/>
      <c r="S557" s="11"/>
      <c r="T557" s="12">
        <f>Table2[[#This Row],[Turks]]*Table2[[#This Row],[District Pop.]]/100</f>
        <v>28235</v>
      </c>
      <c r="U557" s="12">
        <f>Table2[[#This Row],[Kurds]]*Table2[[#This Row],[District Pop.]]/100</f>
        <v>0</v>
      </c>
      <c r="V557" s="12">
        <f>Table2[[#This Row],[Zazas]]*Table2[[#This Row],[District Pop.]]</f>
        <v>0</v>
      </c>
      <c r="W557" s="14">
        <f>Table2[[#This Row],[Arabs]]*Table2[[#This Row],[District Pop.]]</f>
        <v>0</v>
      </c>
      <c r="X557" s="14" t="e">
        <f>#REF!*Table2[[#This Row],[District Pop.]]</f>
        <v>#REF!</v>
      </c>
      <c r="Y557" s="12">
        <f>Table2[[#This Row],[Others name]]</f>
        <v>0</v>
      </c>
      <c r="Z557" s="12">
        <f>Table2[[#This Row],[Others]]*Table2[[#This Row],[District Pop.]]</f>
        <v>0</v>
      </c>
    </row>
    <row r="558" spans="1:26" x14ac:dyDescent="0.3">
      <c r="A558" s="6">
        <v>136</v>
      </c>
      <c r="B558" s="6" t="s">
        <v>3611</v>
      </c>
      <c r="C558" s="6" t="s">
        <v>2735</v>
      </c>
      <c r="D558" s="10">
        <v>130835</v>
      </c>
      <c r="E558" s="6" t="s">
        <v>130</v>
      </c>
      <c r="F558" s="6" t="s">
        <v>142</v>
      </c>
      <c r="G558" s="6"/>
      <c r="H558" s="10">
        <f>SUM(I558:R558)</f>
        <v>100</v>
      </c>
      <c r="I558" s="6">
        <f>100-SUM(Table2[[#This Row],[Kurds]:[Others3]])</f>
        <v>100</v>
      </c>
      <c r="J558" s="6"/>
      <c r="K558" s="6"/>
      <c r="L558" s="6"/>
      <c r="M558" s="6"/>
      <c r="N558" s="6"/>
      <c r="O558" s="11"/>
      <c r="P558" s="11"/>
      <c r="Q558" s="11"/>
      <c r="R558" s="11"/>
      <c r="S558" s="11"/>
      <c r="T558" s="12">
        <f>Table2[[#This Row],[Turks]]*Table2[[#This Row],[District Pop.]]/100</f>
        <v>130835</v>
      </c>
      <c r="U558" s="12">
        <f>Table2[[#This Row],[Kurds]]*Table2[[#This Row],[District Pop.]]/100</f>
        <v>0</v>
      </c>
      <c r="V558" s="12">
        <f>Table2[[#This Row],[Zazas]]*Table2[[#This Row],[District Pop.]]</f>
        <v>0</v>
      </c>
      <c r="W558" s="14">
        <f>Table2[[#This Row],[Arabs]]*Table2[[#This Row],[District Pop.]]</f>
        <v>0</v>
      </c>
      <c r="X558" s="14" t="e">
        <f>#REF!*Table2[[#This Row],[District Pop.]]</f>
        <v>#REF!</v>
      </c>
      <c r="Y558" s="12">
        <f>Table2[[#This Row],[Others name]]</f>
        <v>0</v>
      </c>
      <c r="Z558" s="12">
        <f>Table2[[#This Row],[Others]]*Table2[[#This Row],[District Pop.]]</f>
        <v>0</v>
      </c>
    </row>
    <row r="559" spans="1:26" x14ac:dyDescent="0.3">
      <c r="A559" s="6">
        <v>137</v>
      </c>
      <c r="B559" s="6" t="s">
        <v>143</v>
      </c>
      <c r="C559" s="6" t="s">
        <v>2759</v>
      </c>
      <c r="D559" s="10">
        <v>26111</v>
      </c>
      <c r="E559" s="6" t="s">
        <v>130</v>
      </c>
      <c r="F559" s="6" t="s">
        <v>143</v>
      </c>
      <c r="G559" s="6"/>
      <c r="H559" s="10">
        <f>SUM(I559:R559)</f>
        <v>100</v>
      </c>
      <c r="I559" s="6">
        <f>100-SUM(Table2[[#This Row],[Kurds]:[Others3]])</f>
        <v>100</v>
      </c>
      <c r="J559" s="6"/>
      <c r="K559" s="6"/>
      <c r="L559" s="6"/>
      <c r="M559" s="6"/>
      <c r="N559" s="6"/>
      <c r="O559" s="11"/>
      <c r="P559" s="11"/>
      <c r="Q559" s="11"/>
      <c r="R559" s="11"/>
      <c r="S559" s="11"/>
      <c r="T559" s="12">
        <f>Table2[[#This Row],[Turks]]*Table2[[#This Row],[District Pop.]]/100</f>
        <v>26111</v>
      </c>
      <c r="U559" s="12">
        <f>Table2[[#This Row],[Kurds]]*Table2[[#This Row],[District Pop.]]/100</f>
        <v>0</v>
      </c>
      <c r="V559" s="12">
        <f>Table2[[#This Row],[Zazas]]*Table2[[#This Row],[District Pop.]]</f>
        <v>0</v>
      </c>
      <c r="W559" s="14">
        <f>Table2[[#This Row],[Arabs]]*Table2[[#This Row],[District Pop.]]</f>
        <v>0</v>
      </c>
      <c r="X559" s="14" t="e">
        <f>#REF!*Table2[[#This Row],[District Pop.]]</f>
        <v>#REF!</v>
      </c>
      <c r="Y559" s="12">
        <f>Table2[[#This Row],[Others name]]</f>
        <v>0</v>
      </c>
      <c r="Z559" s="12">
        <f>Table2[[#This Row],[Others]]*Table2[[#This Row],[District Pop.]]</f>
        <v>0</v>
      </c>
    </row>
    <row r="560" spans="1:26" x14ac:dyDescent="0.3">
      <c r="A560" s="6">
        <v>138</v>
      </c>
      <c r="B560" s="6" t="s">
        <v>144</v>
      </c>
      <c r="C560" s="6" t="s">
        <v>2911</v>
      </c>
      <c r="D560" s="10">
        <v>162737</v>
      </c>
      <c r="E560" s="6" t="s">
        <v>130</v>
      </c>
      <c r="F560" s="6" t="s">
        <v>144</v>
      </c>
      <c r="G560" s="6"/>
      <c r="H560" s="10">
        <f>SUM(I560:R560)</f>
        <v>100</v>
      </c>
      <c r="I560" s="6">
        <f>100-SUM(Table2[[#This Row],[Kurds]:[Others3]])</f>
        <v>100</v>
      </c>
      <c r="J560" s="6"/>
      <c r="K560" s="6"/>
      <c r="L560" s="6"/>
      <c r="M560" s="6"/>
      <c r="N560" s="6"/>
      <c r="O560" s="11"/>
      <c r="P560" s="11"/>
      <c r="Q560" s="11"/>
      <c r="R560" s="11"/>
      <c r="S560" s="11"/>
      <c r="T560" s="12">
        <f>Table2[[#This Row],[Turks]]*Table2[[#This Row],[District Pop.]]/100</f>
        <v>162737</v>
      </c>
      <c r="U560" s="12">
        <f>Table2[[#This Row],[Kurds]]*Table2[[#This Row],[District Pop.]]/100</f>
        <v>0</v>
      </c>
      <c r="V560" s="12">
        <f>Table2[[#This Row],[Zazas]]*Table2[[#This Row],[District Pop.]]</f>
        <v>0</v>
      </c>
      <c r="W560" s="14">
        <f>Table2[[#This Row],[Arabs]]*Table2[[#This Row],[District Pop.]]</f>
        <v>0</v>
      </c>
      <c r="X560" s="14" t="e">
        <f>#REF!*Table2[[#This Row],[District Pop.]]</f>
        <v>#REF!</v>
      </c>
      <c r="Y560" s="12">
        <f>Table2[[#This Row],[Others name]]</f>
        <v>0</v>
      </c>
      <c r="Z560" s="12">
        <f>Table2[[#This Row],[Others]]*Table2[[#This Row],[District Pop.]]</f>
        <v>0</v>
      </c>
    </row>
    <row r="561" spans="1:26" x14ac:dyDescent="0.3">
      <c r="A561" s="6">
        <v>139</v>
      </c>
      <c r="B561" s="6" t="s">
        <v>145</v>
      </c>
      <c r="C561" s="6" t="s">
        <v>3238</v>
      </c>
      <c r="D561" s="10">
        <v>123301</v>
      </c>
      <c r="E561" s="6" t="s">
        <v>130</v>
      </c>
      <c r="F561" s="6" t="s">
        <v>145</v>
      </c>
      <c r="G561" s="6"/>
      <c r="H561" s="10">
        <f>SUM(I561:R561)</f>
        <v>100</v>
      </c>
      <c r="I561" s="6">
        <f>100-SUM(Table2[[#This Row],[Kurds]:[Others3]])</f>
        <v>100</v>
      </c>
      <c r="J561" s="6"/>
      <c r="K561" s="6"/>
      <c r="L561" s="6"/>
      <c r="M561" s="6"/>
      <c r="N561" s="6"/>
      <c r="O561" s="11"/>
      <c r="P561" s="11"/>
      <c r="Q561" s="11"/>
      <c r="R561" s="11"/>
      <c r="S561" s="11"/>
      <c r="T561" s="12">
        <f>Table2[[#This Row],[Turks]]*Table2[[#This Row],[District Pop.]]/100</f>
        <v>123301</v>
      </c>
      <c r="U561" s="12">
        <f>Table2[[#This Row],[Kurds]]*Table2[[#This Row],[District Pop.]]/100</f>
        <v>0</v>
      </c>
      <c r="V561" s="12">
        <f>Table2[[#This Row],[Zazas]]*Table2[[#This Row],[District Pop.]]</f>
        <v>0</v>
      </c>
      <c r="W561" s="14">
        <f>Table2[[#This Row],[Arabs]]*Table2[[#This Row],[District Pop.]]</f>
        <v>0</v>
      </c>
      <c r="X561" s="14" t="e">
        <f>#REF!*Table2[[#This Row],[District Pop.]]</f>
        <v>#REF!</v>
      </c>
      <c r="Y561" s="12">
        <f>Table2[[#This Row],[Others name]]</f>
        <v>0</v>
      </c>
      <c r="Z561" s="12">
        <f>Table2[[#This Row],[Others]]*Table2[[#This Row],[District Pop.]]</f>
        <v>0</v>
      </c>
    </row>
    <row r="562" spans="1:26" x14ac:dyDescent="0.3">
      <c r="A562" s="6">
        <v>140</v>
      </c>
      <c r="B562" s="6" t="s">
        <v>146</v>
      </c>
      <c r="C562" s="6" t="s">
        <v>3273</v>
      </c>
      <c r="D562" s="10">
        <v>20230</v>
      </c>
      <c r="E562" s="6" t="s">
        <v>130</v>
      </c>
      <c r="F562" s="6" t="s">
        <v>146</v>
      </c>
      <c r="G562" s="6"/>
      <c r="H562" s="10">
        <f>SUM(I562:R562)</f>
        <v>100</v>
      </c>
      <c r="I562" s="6">
        <f>100-SUM(Table2[[#This Row],[Kurds]:[Others3]])</f>
        <v>100</v>
      </c>
      <c r="J562" s="6"/>
      <c r="K562" s="6"/>
      <c r="L562" s="6"/>
      <c r="M562" s="6"/>
      <c r="N562" s="6"/>
      <c r="O562" s="11"/>
      <c r="P562" s="11"/>
      <c r="Q562" s="11"/>
      <c r="R562" s="11"/>
      <c r="S562" s="11"/>
      <c r="T562" s="12">
        <f>Table2[[#This Row],[Turks]]*Table2[[#This Row],[District Pop.]]/100</f>
        <v>20230</v>
      </c>
      <c r="U562" s="12">
        <f>Table2[[#This Row],[Kurds]]*Table2[[#This Row],[District Pop.]]/100</f>
        <v>0</v>
      </c>
      <c r="V562" s="12">
        <f>Table2[[#This Row],[Zazas]]*Table2[[#This Row],[District Pop.]]</f>
        <v>0</v>
      </c>
      <c r="W562" s="14">
        <f>Table2[[#This Row],[Arabs]]*Table2[[#This Row],[District Pop.]]</f>
        <v>0</v>
      </c>
      <c r="X562" s="14" t="e">
        <f>#REF!*Table2[[#This Row],[District Pop.]]</f>
        <v>#REF!</v>
      </c>
      <c r="Y562" s="12">
        <f>Table2[[#This Row],[Others name]]</f>
        <v>0</v>
      </c>
      <c r="Z562" s="12">
        <f>Table2[[#This Row],[Others]]*Table2[[#This Row],[District Pop.]]</f>
        <v>0</v>
      </c>
    </row>
    <row r="563" spans="1:26" x14ac:dyDescent="0.3">
      <c r="A563" s="6">
        <v>141</v>
      </c>
      <c r="B563" s="6" t="s">
        <v>147</v>
      </c>
      <c r="C563" s="6" t="s">
        <v>3515</v>
      </c>
      <c r="D563" s="10">
        <v>11863</v>
      </c>
      <c r="E563" s="6" t="s">
        <v>130</v>
      </c>
      <c r="F563" s="6" t="s">
        <v>147</v>
      </c>
      <c r="G563" s="6"/>
      <c r="H563" s="10">
        <f>SUM(I563:R563)</f>
        <v>100</v>
      </c>
      <c r="I563" s="6">
        <f>100-SUM(Table2[[#This Row],[Kurds]:[Others3]])</f>
        <v>100</v>
      </c>
      <c r="J563" s="6"/>
      <c r="K563" s="6"/>
      <c r="L563" s="6"/>
      <c r="M563" s="6"/>
      <c r="N563" s="6"/>
      <c r="O563" s="11"/>
      <c r="P563" s="11"/>
      <c r="Q563" s="11"/>
      <c r="R563" s="11"/>
      <c r="S563" s="11"/>
      <c r="T563" s="12">
        <f>Table2[[#This Row],[Turks]]*Table2[[#This Row],[District Pop.]]/100</f>
        <v>11863</v>
      </c>
      <c r="U563" s="12">
        <f>Table2[[#This Row],[Kurds]]*Table2[[#This Row],[District Pop.]]/100</f>
        <v>0</v>
      </c>
      <c r="V563" s="12">
        <f>Table2[[#This Row],[Zazas]]*Table2[[#This Row],[District Pop.]]</f>
        <v>0</v>
      </c>
      <c r="W563" s="14">
        <f>Table2[[#This Row],[Arabs]]*Table2[[#This Row],[District Pop.]]</f>
        <v>0</v>
      </c>
      <c r="X563" s="14" t="e">
        <f>#REF!*Table2[[#This Row],[District Pop.]]</f>
        <v>#REF!</v>
      </c>
      <c r="Y563" s="12">
        <f>Table2[[#This Row],[Others name]]</f>
        <v>0</v>
      </c>
      <c r="Z563" s="12">
        <f>Table2[[#This Row],[Others]]*Table2[[#This Row],[District Pop.]]</f>
        <v>0</v>
      </c>
    </row>
    <row r="564" spans="1:26" x14ac:dyDescent="0.3">
      <c r="A564" s="6">
        <v>142</v>
      </c>
      <c r="B564" s="6" t="s">
        <v>3612</v>
      </c>
      <c r="C564" s="6" t="s">
        <v>1393</v>
      </c>
      <c r="D564" s="10">
        <v>183736</v>
      </c>
      <c r="E564" s="6" t="s">
        <v>148</v>
      </c>
      <c r="F564" s="6" t="s">
        <v>149</v>
      </c>
      <c r="G564" s="6"/>
      <c r="H564" s="10">
        <f>SUM(I564:R564)</f>
        <v>100</v>
      </c>
      <c r="I564" s="6">
        <f>100-SUM(Table2[[#This Row],[Kurds]:[Others3]])</f>
        <v>100</v>
      </c>
      <c r="J564" s="6"/>
      <c r="K564" s="6"/>
      <c r="L564" s="6"/>
      <c r="M564" s="6"/>
      <c r="N564" s="6"/>
      <c r="O564" s="11"/>
      <c r="P564" s="11"/>
      <c r="Q564" s="11"/>
      <c r="R564" s="11"/>
      <c r="S564" s="11"/>
      <c r="T564" s="12">
        <f>Table2[[#This Row],[Turks]]*Table2[[#This Row],[District Pop.]]/100</f>
        <v>183736</v>
      </c>
      <c r="U564" s="12">
        <f>Table2[[#This Row],[Kurds]]*Table2[[#This Row],[District Pop.]]/100</f>
        <v>0</v>
      </c>
      <c r="V564" s="12">
        <f>Table2[[#This Row],[Zazas]]*Table2[[#This Row],[District Pop.]]</f>
        <v>0</v>
      </c>
      <c r="W564" s="14">
        <f>Table2[[#This Row],[Arabs]]*Table2[[#This Row],[District Pop.]]</f>
        <v>0</v>
      </c>
      <c r="X564" s="14" t="e">
        <f>#REF!*Table2[[#This Row],[District Pop.]]</f>
        <v>#REF!</v>
      </c>
      <c r="Y564" s="12">
        <f>Table2[[#This Row],[Others name]]</f>
        <v>0</v>
      </c>
      <c r="Z564" s="12">
        <f>Table2[[#This Row],[Others]]*Table2[[#This Row],[District Pop.]]</f>
        <v>0</v>
      </c>
    </row>
    <row r="565" spans="1:26" x14ac:dyDescent="0.3">
      <c r="A565" s="6">
        <v>143</v>
      </c>
      <c r="B565" s="6" t="s">
        <v>3613</v>
      </c>
      <c r="C565" s="6" t="s">
        <v>1611</v>
      </c>
      <c r="D565" s="10">
        <v>74030</v>
      </c>
      <c r="E565" s="6" t="s">
        <v>148</v>
      </c>
      <c r="F565" s="6" t="s">
        <v>150</v>
      </c>
      <c r="G565" s="6"/>
      <c r="H565" s="10">
        <f>SUM(I565:R565)</f>
        <v>100</v>
      </c>
      <c r="I565" s="6">
        <f>100-SUM(Table2[[#This Row],[Kurds]:[Others3]])</f>
        <v>100</v>
      </c>
      <c r="J565" s="6"/>
      <c r="K565" s="6"/>
      <c r="L565" s="6"/>
      <c r="M565" s="6"/>
      <c r="N565" s="6"/>
      <c r="O565" s="11"/>
      <c r="P565" s="11"/>
      <c r="Q565" s="11"/>
      <c r="R565" s="11"/>
      <c r="S565" s="11"/>
      <c r="T565" s="12">
        <f>Table2[[#This Row],[Turks]]*Table2[[#This Row],[District Pop.]]/100</f>
        <v>74030</v>
      </c>
      <c r="U565" s="12">
        <f>Table2[[#This Row],[Kurds]]*Table2[[#This Row],[District Pop.]]/100</f>
        <v>0</v>
      </c>
      <c r="V565" s="12">
        <f>Table2[[#This Row],[Zazas]]*Table2[[#This Row],[District Pop.]]</f>
        <v>0</v>
      </c>
      <c r="W565" s="14">
        <f>Table2[[#This Row],[Arabs]]*Table2[[#This Row],[District Pop.]]</f>
        <v>0</v>
      </c>
      <c r="X565" s="14" t="e">
        <f>#REF!*Table2[[#This Row],[District Pop.]]</f>
        <v>#REF!</v>
      </c>
      <c r="Y565" s="12">
        <f>Table2[[#This Row],[Others name]]</f>
        <v>0</v>
      </c>
      <c r="Z565" s="12">
        <f>Table2[[#This Row],[Others]]*Table2[[#This Row],[District Pop.]]</f>
        <v>0</v>
      </c>
    </row>
    <row r="566" spans="1:26" x14ac:dyDescent="0.3">
      <c r="A566" s="6">
        <v>144</v>
      </c>
      <c r="B566" s="6" t="s">
        <v>151</v>
      </c>
      <c r="C566" s="6" t="s">
        <v>1694</v>
      </c>
      <c r="D566" s="10">
        <v>12451</v>
      </c>
      <c r="E566" s="6" t="s">
        <v>148</v>
      </c>
      <c r="F566" s="6" t="s">
        <v>151</v>
      </c>
      <c r="G566" s="6"/>
      <c r="H566" s="10">
        <f>SUM(I566:R566)</f>
        <v>100</v>
      </c>
      <c r="I566" s="6">
        <f>100-SUM(Table2[[#This Row],[Kurds]:[Others3]])</f>
        <v>100</v>
      </c>
      <c r="J566" s="6"/>
      <c r="K566" s="6"/>
      <c r="L566" s="6"/>
      <c r="M566" s="6"/>
      <c r="N566" s="6"/>
      <c r="O566" s="11"/>
      <c r="P566" s="11"/>
      <c r="Q566" s="11"/>
      <c r="R566" s="11"/>
      <c r="S566" s="11"/>
      <c r="T566" s="12">
        <f>Table2[[#This Row],[Turks]]*Table2[[#This Row],[District Pop.]]/100</f>
        <v>12451</v>
      </c>
      <c r="U566" s="12">
        <f>Table2[[#This Row],[Kurds]]*Table2[[#This Row],[District Pop.]]/100</f>
        <v>0</v>
      </c>
      <c r="V566" s="12">
        <f>Table2[[#This Row],[Zazas]]*Table2[[#This Row],[District Pop.]]</f>
        <v>0</v>
      </c>
      <c r="W566" s="14">
        <f>Table2[[#This Row],[Arabs]]*Table2[[#This Row],[District Pop.]]</f>
        <v>0</v>
      </c>
      <c r="X566" s="14" t="e">
        <f>#REF!*Table2[[#This Row],[District Pop.]]</f>
        <v>#REF!</v>
      </c>
      <c r="Y566" s="12">
        <f>Table2[[#This Row],[Others name]]</f>
        <v>0</v>
      </c>
      <c r="Z566" s="12">
        <f>Table2[[#This Row],[Others]]*Table2[[#This Row],[District Pop.]]</f>
        <v>0</v>
      </c>
    </row>
    <row r="567" spans="1:26" x14ac:dyDescent="0.3">
      <c r="A567" s="6">
        <v>147</v>
      </c>
      <c r="B567" s="6" t="s">
        <v>154</v>
      </c>
      <c r="C567" s="6" t="s">
        <v>1840</v>
      </c>
      <c r="D567" s="10">
        <v>64283</v>
      </c>
      <c r="E567" s="6" t="s">
        <v>148</v>
      </c>
      <c r="F567" s="6" t="s">
        <v>154</v>
      </c>
      <c r="G567" s="6"/>
      <c r="H567" s="10">
        <f>SUM(I567:R567)</f>
        <v>100</v>
      </c>
      <c r="I567" s="6">
        <f>100-SUM(Table2[[#This Row],[Kurds]:[Others3]])</f>
        <v>100</v>
      </c>
      <c r="J567" s="6"/>
      <c r="K567" s="6"/>
      <c r="L567" s="6"/>
      <c r="M567" s="6"/>
      <c r="N567" s="6"/>
      <c r="O567" s="11"/>
      <c r="P567" s="11"/>
      <c r="Q567" s="11"/>
      <c r="R567" s="11"/>
      <c r="S567" s="11"/>
      <c r="T567" s="12">
        <f>Table2[[#This Row],[Turks]]*Table2[[#This Row],[District Pop.]]/100</f>
        <v>64283</v>
      </c>
      <c r="U567" s="12">
        <f>Table2[[#This Row],[Kurds]]*Table2[[#This Row],[District Pop.]]/100</f>
        <v>0</v>
      </c>
      <c r="V567" s="12">
        <f>Table2[[#This Row],[Zazas]]*Table2[[#This Row],[District Pop.]]</f>
        <v>0</v>
      </c>
      <c r="W567" s="14">
        <f>Table2[[#This Row],[Arabs]]*Table2[[#This Row],[District Pop.]]</f>
        <v>0</v>
      </c>
      <c r="X567" s="14" t="e">
        <f>#REF!*Table2[[#This Row],[District Pop.]]</f>
        <v>#REF!</v>
      </c>
      <c r="Y567" s="12">
        <f>Table2[[#This Row],[Others name]]</f>
        <v>0</v>
      </c>
      <c r="Z567" s="12">
        <f>Table2[[#This Row],[Others]]*Table2[[#This Row],[District Pop.]]</f>
        <v>0</v>
      </c>
    </row>
    <row r="568" spans="1:26" x14ac:dyDescent="0.3">
      <c r="A568" s="6">
        <v>149</v>
      </c>
      <c r="B568" s="6" t="s">
        <v>156</v>
      </c>
      <c r="C568" s="6" t="s">
        <v>2027</v>
      </c>
      <c r="D568" s="10">
        <v>167901</v>
      </c>
      <c r="E568" s="6" t="s">
        <v>148</v>
      </c>
      <c r="F568" s="6" t="s">
        <v>156</v>
      </c>
      <c r="G568" s="6"/>
      <c r="H568" s="10">
        <f>SUM(I568:R568)</f>
        <v>100</v>
      </c>
      <c r="I568" s="6">
        <f>100-SUM(Table2[[#This Row],[Kurds]:[Others3]])</f>
        <v>100</v>
      </c>
      <c r="J568" s="6"/>
      <c r="K568" s="6"/>
      <c r="L568" s="6"/>
      <c r="M568" s="6"/>
      <c r="N568" s="6"/>
      <c r="O568" s="11"/>
      <c r="P568" s="11"/>
      <c r="Q568" s="11"/>
      <c r="R568" s="11"/>
      <c r="S568" s="11"/>
      <c r="T568" s="12">
        <f>Table2[[#This Row],[Turks]]*Table2[[#This Row],[District Pop.]]/100</f>
        <v>167901</v>
      </c>
      <c r="U568" s="12">
        <f>Table2[[#This Row],[Kurds]]*Table2[[#This Row],[District Pop.]]/100</f>
        <v>0</v>
      </c>
      <c r="V568" s="12">
        <f>Table2[[#This Row],[Zazas]]*Table2[[#This Row],[District Pop.]]</f>
        <v>0</v>
      </c>
      <c r="W568" s="14">
        <f>Table2[[#This Row],[Arabs]]*Table2[[#This Row],[District Pop.]]</f>
        <v>0</v>
      </c>
      <c r="X568" s="14" t="e">
        <f>#REF!*Table2[[#This Row],[District Pop.]]</f>
        <v>#REF!</v>
      </c>
      <c r="Y568" s="12">
        <f>Table2[[#This Row],[Others name]]</f>
        <v>0</v>
      </c>
      <c r="Z568" s="12">
        <f>Table2[[#This Row],[Others]]*Table2[[#This Row],[District Pop.]]</f>
        <v>0</v>
      </c>
    </row>
    <row r="569" spans="1:26" x14ac:dyDescent="0.3">
      <c r="A569" s="6">
        <v>151</v>
      </c>
      <c r="B569" s="6" t="s">
        <v>158</v>
      </c>
      <c r="C569" s="6" t="s">
        <v>2298</v>
      </c>
      <c r="D569" s="10">
        <v>16880</v>
      </c>
      <c r="E569" s="6" t="s">
        <v>148</v>
      </c>
      <c r="F569" s="6" t="s">
        <v>158</v>
      </c>
      <c r="G569" s="6"/>
      <c r="H569" s="10">
        <f>SUM(I569:R569)</f>
        <v>100</v>
      </c>
      <c r="I569" s="6">
        <f>100-SUM(Table2[[#This Row],[Kurds]:[Others3]])</f>
        <v>100</v>
      </c>
      <c r="J569" s="6"/>
      <c r="K569" s="6"/>
      <c r="L569" s="6"/>
      <c r="M569" s="6"/>
      <c r="N569" s="6"/>
      <c r="O569" s="11"/>
      <c r="P569" s="11"/>
      <c r="Q569" s="11"/>
      <c r="R569" s="11"/>
      <c r="S569" s="11"/>
      <c r="T569" s="12">
        <f>Table2[[#This Row],[Turks]]*Table2[[#This Row],[District Pop.]]/100</f>
        <v>16880</v>
      </c>
      <c r="U569" s="12">
        <f>Table2[[#This Row],[Kurds]]*Table2[[#This Row],[District Pop.]]/100</f>
        <v>0</v>
      </c>
      <c r="V569" s="12">
        <f>Table2[[#This Row],[Zazas]]*Table2[[#This Row],[District Pop.]]</f>
        <v>0</v>
      </c>
      <c r="W569" s="6"/>
      <c r="X569" s="6"/>
      <c r="Y569" s="12">
        <f>Table2[[#This Row],[Others name]]</f>
        <v>0</v>
      </c>
      <c r="Z569" s="12">
        <f>Table2[[#This Row],[Others]]*Table2[[#This Row],[District Pop.]]</f>
        <v>0</v>
      </c>
    </row>
    <row r="570" spans="1:26" x14ac:dyDescent="0.3">
      <c r="A570" s="6">
        <v>153</v>
      </c>
      <c r="B570" s="6" t="s">
        <v>160</v>
      </c>
      <c r="C570" s="6" t="s">
        <v>2413</v>
      </c>
      <c r="D570" s="10">
        <v>28058</v>
      </c>
      <c r="E570" s="6" t="s">
        <v>148</v>
      </c>
      <c r="F570" s="6" t="s">
        <v>160</v>
      </c>
      <c r="G570" s="6"/>
      <c r="H570" s="10">
        <f>SUM(I570:R570)</f>
        <v>100</v>
      </c>
      <c r="I570" s="6">
        <f>100-SUM(Table2[[#This Row],[Kurds]:[Others3]])</f>
        <v>100</v>
      </c>
      <c r="J570" s="6"/>
      <c r="K570" s="6"/>
      <c r="L570" s="6"/>
      <c r="M570" s="13"/>
      <c r="N570" s="13"/>
      <c r="O570" s="11"/>
      <c r="P570" s="11"/>
      <c r="Q570" s="11"/>
      <c r="R570" s="11"/>
      <c r="S570" s="11"/>
      <c r="T570" s="12">
        <f>Table2[[#This Row],[Turks]]*Table2[[#This Row],[District Pop.]]/100</f>
        <v>28058</v>
      </c>
      <c r="U570" s="12">
        <f>Table2[[#This Row],[Kurds]]*Table2[[#This Row],[District Pop.]]/100</f>
        <v>0</v>
      </c>
      <c r="V570" s="12">
        <f>Table2[[#This Row],[Zazas]]*Table2[[#This Row],[District Pop.]]</f>
        <v>0</v>
      </c>
      <c r="W570" s="6"/>
      <c r="X570" s="6"/>
      <c r="Y570" s="12">
        <f>Table2[[#This Row],[Others name]]</f>
        <v>0</v>
      </c>
      <c r="Z570" s="12">
        <f>Table2[[#This Row],[Others]]*Table2[[#This Row],[District Pop.]]</f>
        <v>0</v>
      </c>
    </row>
    <row r="571" spans="1:26" x14ac:dyDescent="0.3">
      <c r="A571" s="6">
        <v>156</v>
      </c>
      <c r="B571" s="6" t="s">
        <v>163</v>
      </c>
      <c r="C571" s="6" t="s">
        <v>2637</v>
      </c>
      <c r="D571" s="10">
        <v>21825</v>
      </c>
      <c r="E571" s="6" t="s">
        <v>148</v>
      </c>
      <c r="F571" s="6" t="s">
        <v>163</v>
      </c>
      <c r="G571" s="6"/>
      <c r="H571" s="10">
        <f>SUM(I571:R571)</f>
        <v>100</v>
      </c>
      <c r="I571" s="6">
        <f>100-SUM(Table2[[#This Row],[Kurds]:[Others3]])</f>
        <v>100</v>
      </c>
      <c r="J571" s="6"/>
      <c r="K571" s="6"/>
      <c r="L571" s="6"/>
      <c r="M571" s="6"/>
      <c r="N571" s="6"/>
      <c r="O571" s="11"/>
      <c r="P571" s="11"/>
      <c r="Q571" s="11"/>
      <c r="R571" s="11"/>
      <c r="S571" s="11"/>
      <c r="T571" s="12">
        <f>Table2[[#This Row],[Turks]]*Table2[[#This Row],[District Pop.]]/100</f>
        <v>21825</v>
      </c>
      <c r="U571" s="12">
        <f>Table2[[#This Row],[Kurds]]*Table2[[#This Row],[District Pop.]]/100</f>
        <v>0</v>
      </c>
      <c r="V571" s="12">
        <f>Table2[[#This Row],[Zazas]]*Table2[[#This Row],[District Pop.]]</f>
        <v>0</v>
      </c>
      <c r="W571" s="6"/>
      <c r="X571" s="6"/>
      <c r="Y571" s="12">
        <f>Table2[[#This Row],[Others name]]</f>
        <v>0</v>
      </c>
      <c r="Z571" s="12">
        <f>Table2[[#This Row],[Others]]*Table2[[#This Row],[District Pop.]]</f>
        <v>0</v>
      </c>
    </row>
    <row r="572" spans="1:26" x14ac:dyDescent="0.3">
      <c r="A572" s="6">
        <v>158</v>
      </c>
      <c r="B572" s="6" t="s">
        <v>165</v>
      </c>
      <c r="C572" s="6" t="s">
        <v>2818</v>
      </c>
      <c r="D572" s="10">
        <v>10601</v>
      </c>
      <c r="E572" s="6" t="s">
        <v>148</v>
      </c>
      <c r="F572" s="6" t="s">
        <v>165</v>
      </c>
      <c r="G572" s="6"/>
      <c r="H572" s="10">
        <f>SUM(I572:R572)</f>
        <v>100</v>
      </c>
      <c r="I572" s="6">
        <f>100-SUM(Table2[[#This Row],[Kurds]:[Others3]])</f>
        <v>100</v>
      </c>
      <c r="J572" s="6"/>
      <c r="K572" s="6"/>
      <c r="L572" s="6"/>
      <c r="M572" s="6"/>
      <c r="N572" s="6"/>
      <c r="O572" s="11"/>
      <c r="P572" s="11"/>
      <c r="Q572" s="11"/>
      <c r="R572" s="11"/>
      <c r="S572" s="11"/>
      <c r="T572" s="12">
        <f>Table2[[#This Row],[Turks]]*Table2[[#This Row],[District Pop.]]/100</f>
        <v>10601</v>
      </c>
      <c r="U572" s="12">
        <f>Table2[[#This Row],[Kurds]]*Table2[[#This Row],[District Pop.]]/100</f>
        <v>0</v>
      </c>
      <c r="V572" s="12">
        <f>Table2[[#This Row],[Zazas]]*Table2[[#This Row],[District Pop.]]</f>
        <v>0</v>
      </c>
      <c r="W572" s="6"/>
      <c r="X572" s="6"/>
      <c r="Y572" s="12">
        <f>Table2[[#This Row],[Others name]]</f>
        <v>0</v>
      </c>
      <c r="Z572" s="12">
        <f>Table2[[#This Row],[Others]]*Table2[[#This Row],[District Pop.]]</f>
        <v>0</v>
      </c>
    </row>
    <row r="573" spans="1:26" x14ac:dyDescent="0.3">
      <c r="A573" s="6">
        <v>159</v>
      </c>
      <c r="B573" s="6" t="s">
        <v>166</v>
      </c>
      <c r="C573" s="6" t="s">
        <v>3182</v>
      </c>
      <c r="D573" s="10">
        <v>16765</v>
      </c>
      <c r="E573" s="6" t="s">
        <v>148</v>
      </c>
      <c r="F573" s="6" t="s">
        <v>166</v>
      </c>
      <c r="G573" s="6"/>
      <c r="H573" s="10">
        <f>SUM(I573:R573)</f>
        <v>100</v>
      </c>
      <c r="I573" s="6">
        <f>100-SUM(Table2[[#This Row],[Kurds]:[Others3]])</f>
        <v>100</v>
      </c>
      <c r="J573" s="6"/>
      <c r="K573" s="6"/>
      <c r="L573" s="6"/>
      <c r="M573" s="6"/>
      <c r="N573" s="6"/>
      <c r="O573" s="11"/>
      <c r="P573" s="11"/>
      <c r="Q573" s="11"/>
      <c r="R573" s="11"/>
      <c r="S573" s="11"/>
      <c r="T573" s="12">
        <f>Table2[[#This Row],[Turks]]*Table2[[#This Row],[District Pop.]]/100</f>
        <v>16765</v>
      </c>
      <c r="U573" s="12">
        <f>Table2[[#This Row],[Kurds]]*Table2[[#This Row],[District Pop.]]/100</f>
        <v>0</v>
      </c>
      <c r="V573" s="12">
        <f>Table2[[#This Row],[Zazas]]*Table2[[#This Row],[District Pop.]]</f>
        <v>0</v>
      </c>
      <c r="W573" s="6"/>
      <c r="X573" s="6"/>
      <c r="Y573" s="12">
        <f>Table2[[#This Row],[Others name]]</f>
        <v>0</v>
      </c>
      <c r="Z573" s="12">
        <f>Table2[[#This Row],[Others]]*Table2[[#This Row],[District Pop.]]</f>
        <v>0</v>
      </c>
    </row>
    <row r="574" spans="1:26" x14ac:dyDescent="0.3">
      <c r="A574" s="6">
        <v>160</v>
      </c>
      <c r="B574" s="6" t="s">
        <v>3616</v>
      </c>
      <c r="C574" s="6" t="s">
        <v>3230</v>
      </c>
      <c r="D574" s="10">
        <v>32408</v>
      </c>
      <c r="E574" s="6" t="s">
        <v>148</v>
      </c>
      <c r="F574" s="6" t="s">
        <v>167</v>
      </c>
      <c r="G574" s="6"/>
      <c r="H574" s="10">
        <f>SUM(I574:R574)</f>
        <v>100</v>
      </c>
      <c r="I574" s="6">
        <f>100-SUM(Table2[[#This Row],[Kurds]:[Others3]])</f>
        <v>100</v>
      </c>
      <c r="J574" s="6"/>
      <c r="K574" s="6"/>
      <c r="L574" s="6"/>
      <c r="M574" s="6"/>
      <c r="N574" s="6"/>
      <c r="O574" s="11"/>
      <c r="P574" s="11"/>
      <c r="Q574" s="11"/>
      <c r="R574" s="11"/>
      <c r="S574" s="11"/>
      <c r="T574" s="12">
        <f>Table2[[#This Row],[Turks]]*Table2[[#This Row],[District Pop.]]/100</f>
        <v>32408</v>
      </c>
      <c r="U574" s="12">
        <f>Table2[[#This Row],[Kurds]]*Table2[[#This Row],[District Pop.]]/100</f>
        <v>0</v>
      </c>
      <c r="V574" s="12">
        <f>Table2[[#This Row],[Zazas]]*Table2[[#This Row],[District Pop.]]</f>
        <v>0</v>
      </c>
      <c r="W574" s="6"/>
      <c r="X574" s="6"/>
      <c r="Y574" s="12">
        <f>Table2[[#This Row],[Others name]]</f>
        <v>0</v>
      </c>
      <c r="Z574" s="12">
        <f>Table2[[#This Row],[Others]]*Table2[[#This Row],[District Pop.]]</f>
        <v>0</v>
      </c>
    </row>
    <row r="575" spans="1:26" x14ac:dyDescent="0.3">
      <c r="A575" s="6">
        <v>163</v>
      </c>
      <c r="B575" s="6" t="s">
        <v>171</v>
      </c>
      <c r="C575" s="6" t="s">
        <v>2757</v>
      </c>
      <c r="D575" s="10">
        <v>6337</v>
      </c>
      <c r="E575" s="6" t="s">
        <v>169</v>
      </c>
      <c r="F575" s="6" t="s">
        <v>171</v>
      </c>
      <c r="G575" s="6"/>
      <c r="H575" s="10">
        <f>SUM(I575:R575)</f>
        <v>100</v>
      </c>
      <c r="I575" s="6">
        <f>100-SUM(Table2[[#This Row],[Kurds]:[Others3]])</f>
        <v>100</v>
      </c>
      <c r="J575" s="6"/>
      <c r="K575" s="6"/>
      <c r="L575" s="6"/>
      <c r="M575" s="6"/>
      <c r="N575" s="6"/>
      <c r="O575" s="11"/>
      <c r="P575" s="11"/>
      <c r="Q575" s="11"/>
      <c r="R575" s="11"/>
      <c r="S575" s="11"/>
      <c r="T575" s="12">
        <f>Table2[[#This Row],[Turks]]*Table2[[#This Row],[District Pop.]]/100</f>
        <v>6337</v>
      </c>
      <c r="U575" s="12">
        <f>Table2[[#This Row],[Kurds]]*Table2[[#This Row],[District Pop.]]/100</f>
        <v>0</v>
      </c>
      <c r="V575" s="12">
        <f>Table2[[#This Row],[Zazas]]*Table2[[#This Row],[District Pop.]]</f>
        <v>0</v>
      </c>
      <c r="W575" s="6"/>
      <c r="X575" s="6"/>
      <c r="Y575" s="12">
        <f>Table2[[#This Row],[Others name]]</f>
        <v>0</v>
      </c>
      <c r="Z575" s="12">
        <f>Table2[[#This Row],[Others]]*Table2[[#This Row],[District Pop.]]</f>
        <v>0</v>
      </c>
    </row>
    <row r="576" spans="1:26" x14ac:dyDescent="0.3">
      <c r="A576" s="6">
        <v>164</v>
      </c>
      <c r="B576" s="6" t="s">
        <v>3617</v>
      </c>
      <c r="C576" s="6" t="s">
        <v>1701</v>
      </c>
      <c r="D576" s="10">
        <v>161830</v>
      </c>
      <c r="E576" s="6" t="s">
        <v>169</v>
      </c>
      <c r="F576" s="6" t="s">
        <v>25</v>
      </c>
      <c r="G576" s="6"/>
      <c r="H576" s="10">
        <f>SUM(I576:R576)</f>
        <v>100</v>
      </c>
      <c r="I576" s="6">
        <f>100-SUM(Table2[[#This Row],[Kurds]:[Others3]])</f>
        <v>100</v>
      </c>
      <c r="J576" s="6"/>
      <c r="K576" s="6"/>
      <c r="L576" s="6"/>
      <c r="M576" s="6"/>
      <c r="N576" s="6"/>
      <c r="O576" s="11"/>
      <c r="P576" s="11"/>
      <c r="Q576" s="11"/>
      <c r="R576" s="11"/>
      <c r="S576" s="11"/>
      <c r="T576" s="12">
        <f>Table2[[#This Row],[Turks]]*Table2[[#This Row],[District Pop.]]/100</f>
        <v>161830</v>
      </c>
      <c r="U576" s="12">
        <f>Table2[[#This Row],[Kurds]]*Table2[[#This Row],[District Pop.]]/100</f>
        <v>0</v>
      </c>
      <c r="V576" s="12">
        <f>Table2[[#This Row],[Zazas]]*Table2[[#This Row],[District Pop.]]</f>
        <v>0</v>
      </c>
      <c r="W576" s="6"/>
      <c r="X576" s="6"/>
      <c r="Y576" s="12">
        <f>Table2[[#This Row],[Others name]]</f>
        <v>0</v>
      </c>
      <c r="Z576" s="12">
        <f>Table2[[#This Row],[Others]]*Table2[[#This Row],[District Pop.]]</f>
        <v>0</v>
      </c>
    </row>
    <row r="577" spans="1:26" x14ac:dyDescent="0.3">
      <c r="A577" s="6">
        <v>165</v>
      </c>
      <c r="B577" s="6" t="s">
        <v>172</v>
      </c>
      <c r="C577" s="6" t="s">
        <v>3416</v>
      </c>
      <c r="D577" s="10">
        <v>21332</v>
      </c>
      <c r="E577" s="6" t="s">
        <v>169</v>
      </c>
      <c r="F577" s="6" t="s">
        <v>172</v>
      </c>
      <c r="G577" s="6"/>
      <c r="H577" s="10">
        <f>SUM(I577:R577)</f>
        <v>100</v>
      </c>
      <c r="I577" s="6">
        <f>100-SUM(Table2[[#This Row],[Kurds]:[Others3]])</f>
        <v>100</v>
      </c>
      <c r="J577" s="6"/>
      <c r="K577" s="6"/>
      <c r="L577" s="6"/>
      <c r="M577" s="6"/>
      <c r="N577" s="6"/>
      <c r="O577" s="11"/>
      <c r="P577" s="11"/>
      <c r="Q577" s="11"/>
      <c r="R577" s="11"/>
      <c r="S577" s="11"/>
      <c r="T577" s="12">
        <f>Table2[[#This Row],[Turks]]*Table2[[#This Row],[District Pop.]]/100</f>
        <v>21332</v>
      </c>
      <c r="U577" s="12">
        <f>Table2[[#This Row],[Kurds]]*Table2[[#This Row],[District Pop.]]/100</f>
        <v>0</v>
      </c>
      <c r="V577" s="12">
        <f>Table2[[#This Row],[Zazas]]*Table2[[#This Row],[District Pop.]]</f>
        <v>0</v>
      </c>
      <c r="W577" s="6"/>
      <c r="X577" s="6"/>
      <c r="Y577" s="12">
        <f>Table2[[#This Row],[Others name]]</f>
        <v>0</v>
      </c>
      <c r="Z577" s="12">
        <f>Table2[[#This Row],[Others]]*Table2[[#This Row],[District Pop.]]</f>
        <v>0</v>
      </c>
    </row>
    <row r="578" spans="1:26" x14ac:dyDescent="0.3">
      <c r="A578" s="6">
        <v>172</v>
      </c>
      <c r="B578" s="6" t="s">
        <v>3618</v>
      </c>
      <c r="C578" s="6" t="s">
        <v>1588</v>
      </c>
      <c r="D578" s="10">
        <v>6119</v>
      </c>
      <c r="E578" s="6" t="s">
        <v>179</v>
      </c>
      <c r="F578" s="6" t="s">
        <v>180</v>
      </c>
      <c r="G578" s="6"/>
      <c r="H578" s="10">
        <f>SUM(I578:R578)</f>
        <v>100</v>
      </c>
      <c r="I578" s="6">
        <f>100-SUM(Table2[[#This Row],[Kurds]:[Others3]])</f>
        <v>100</v>
      </c>
      <c r="J578" s="6"/>
      <c r="K578" s="6"/>
      <c r="L578" s="6"/>
      <c r="M578" s="6"/>
      <c r="N578" s="6"/>
      <c r="O578" s="11"/>
      <c r="P578" s="11"/>
      <c r="Q578" s="11"/>
      <c r="R578" s="11"/>
      <c r="S578" s="11"/>
      <c r="T578" s="12">
        <f>Table2[[#This Row],[Turks]]*Table2[[#This Row],[District Pop.]]/100</f>
        <v>6119</v>
      </c>
      <c r="U578" s="12">
        <f>Table2[[#This Row],[Kurds]]*Table2[[#This Row],[District Pop.]]/100</f>
        <v>0</v>
      </c>
      <c r="V578" s="12">
        <f>Table2[[#This Row],[Zazas]]*Table2[[#This Row],[District Pop.]]</f>
        <v>0</v>
      </c>
      <c r="W578" s="6"/>
      <c r="X578" s="6"/>
      <c r="Y578" s="12">
        <f>Table2[[#This Row],[Others name]]</f>
        <v>0</v>
      </c>
      <c r="Z578" s="12">
        <f>Table2[[#This Row],[Others]]*Table2[[#This Row],[District Pop.]]</f>
        <v>0</v>
      </c>
    </row>
    <row r="579" spans="1:26" x14ac:dyDescent="0.3">
      <c r="A579" s="6">
        <v>173</v>
      </c>
      <c r="B579" s="6" t="s">
        <v>181</v>
      </c>
      <c r="C579" s="6" t="s">
        <v>1930</v>
      </c>
      <c r="D579" s="10">
        <v>7900</v>
      </c>
      <c r="E579" s="6" t="s">
        <v>179</v>
      </c>
      <c r="F579" s="6" t="s">
        <v>181</v>
      </c>
      <c r="G579" s="6"/>
      <c r="H579" s="10">
        <f>SUM(I579:R579)</f>
        <v>100</v>
      </c>
      <c r="I579" s="6">
        <f>100-SUM(Table2[[#This Row],[Kurds]:[Others3]])</f>
        <v>100</v>
      </c>
      <c r="J579" s="6"/>
      <c r="K579" s="6"/>
      <c r="L579" s="6"/>
      <c r="M579" s="6"/>
      <c r="N579" s="6"/>
      <c r="O579" s="11"/>
      <c r="P579" s="11"/>
      <c r="Q579" s="11"/>
      <c r="R579" s="11"/>
      <c r="S579" s="11"/>
      <c r="T579" s="12">
        <f>Table2[[#This Row],[Turks]]*Table2[[#This Row],[District Pop.]]/100</f>
        <v>7900</v>
      </c>
      <c r="U579" s="12">
        <f>Table2[[#This Row],[Kurds]]*Table2[[#This Row],[District Pop.]]/100</f>
        <v>0</v>
      </c>
      <c r="V579" s="12">
        <f>Table2[[#This Row],[Zazas]]*Table2[[#This Row],[District Pop.]]</f>
        <v>0</v>
      </c>
      <c r="W579" s="6"/>
      <c r="X579" s="6"/>
      <c r="Y579" s="12">
        <f>Table2[[#This Row],[Others name]]</f>
        <v>0</v>
      </c>
      <c r="Z579" s="12">
        <f>Table2[[#This Row],[Others]]*Table2[[#This Row],[District Pop.]]</f>
        <v>0</v>
      </c>
    </row>
    <row r="580" spans="1:26" x14ac:dyDescent="0.3">
      <c r="A580" s="6">
        <v>176</v>
      </c>
      <c r="B580" s="6" t="s">
        <v>3619</v>
      </c>
      <c r="C580" s="6" t="s">
        <v>2282</v>
      </c>
      <c r="D580" s="10">
        <v>9444</v>
      </c>
      <c r="E580" s="6" t="s">
        <v>182</v>
      </c>
      <c r="F580" s="6" t="s">
        <v>184</v>
      </c>
      <c r="G580" s="6"/>
      <c r="H580" s="10">
        <f>SUM(I580:R580)</f>
        <v>100</v>
      </c>
      <c r="I580" s="6">
        <f>100-SUM(Table2[[#This Row],[Kurds]:[Others3]])</f>
        <v>100</v>
      </c>
      <c r="J580" s="6"/>
      <c r="K580" s="6"/>
      <c r="L580" s="6"/>
      <c r="M580" s="6"/>
      <c r="N580" s="6"/>
      <c r="O580" s="11"/>
      <c r="P580" s="11"/>
      <c r="Q580" s="11"/>
      <c r="R580" s="11"/>
      <c r="S580" s="11"/>
      <c r="T580" s="12">
        <f>Table2[[#This Row],[Turks]]*Table2[[#This Row],[District Pop.]]/100</f>
        <v>9444</v>
      </c>
      <c r="U580" s="12">
        <f>Table2[[#This Row],[Kurds]]*Table2[[#This Row],[District Pop.]]/100</f>
        <v>0</v>
      </c>
      <c r="V580" s="12">
        <f>Table2[[#This Row],[Zazas]]*Table2[[#This Row],[District Pop.]]</f>
        <v>0</v>
      </c>
      <c r="W580" s="6"/>
      <c r="X580" s="6"/>
      <c r="Y580" s="12">
        <f>Table2[[#This Row],[Others name]]</f>
        <v>0</v>
      </c>
      <c r="Z580" s="12">
        <f>Table2[[#This Row],[Others]]*Table2[[#This Row],[District Pop.]]</f>
        <v>0</v>
      </c>
    </row>
    <row r="581" spans="1:26" x14ac:dyDescent="0.3">
      <c r="A581" s="6">
        <v>179</v>
      </c>
      <c r="B581" s="6" t="s">
        <v>186</v>
      </c>
      <c r="C581" s="6" t="s">
        <v>2978</v>
      </c>
      <c r="D581" s="10">
        <v>21874</v>
      </c>
      <c r="E581" s="6" t="s">
        <v>182</v>
      </c>
      <c r="F581" s="6" t="s">
        <v>186</v>
      </c>
      <c r="G581" s="6"/>
      <c r="H581" s="10">
        <f>SUM(I581:R581)</f>
        <v>100</v>
      </c>
      <c r="I581" s="6">
        <f>100-SUM(Table2[[#This Row],[Kurds]:[Others3]])</f>
        <v>100</v>
      </c>
      <c r="J581" s="6"/>
      <c r="K581" s="6"/>
      <c r="L581" s="6"/>
      <c r="M581" s="6"/>
      <c r="N581" s="6"/>
      <c r="O581" s="11"/>
      <c r="P581" s="11"/>
      <c r="Q581" s="11"/>
      <c r="R581" s="11"/>
      <c r="S581" s="11"/>
      <c r="T581" s="12">
        <f>Table2[[#This Row],[Turks]]*Table2[[#This Row],[District Pop.]]/100</f>
        <v>21874</v>
      </c>
      <c r="U581" s="12">
        <f>Table2[[#This Row],[Kurds]]*Table2[[#This Row],[District Pop.]]/100</f>
        <v>0</v>
      </c>
      <c r="V581" s="12">
        <f>Table2[[#This Row],[Zazas]]*Table2[[#This Row],[District Pop.]]</f>
        <v>0</v>
      </c>
      <c r="W581" s="6"/>
      <c r="X581" s="6"/>
      <c r="Y581" s="12">
        <f>Table2[[#This Row],[Others name]]</f>
        <v>0</v>
      </c>
      <c r="Z581" s="12">
        <f>Table2[[#This Row],[Others]]*Table2[[#This Row],[District Pop.]]</f>
        <v>0</v>
      </c>
    </row>
    <row r="582" spans="1:26" x14ac:dyDescent="0.3">
      <c r="A582" s="6">
        <v>181</v>
      </c>
      <c r="B582" s="6" t="s">
        <v>188</v>
      </c>
      <c r="C582" s="6" t="s">
        <v>3096</v>
      </c>
      <c r="D582" s="10">
        <v>18693</v>
      </c>
      <c r="E582" s="6" t="s">
        <v>182</v>
      </c>
      <c r="F582" s="6" t="s">
        <v>188</v>
      </c>
      <c r="G582" s="6"/>
      <c r="H582" s="10">
        <f>SUM(I582:R582)</f>
        <v>100</v>
      </c>
      <c r="I582" s="6">
        <f>100-SUM(Table2[[#This Row],[Kurds]:[Others3]])</f>
        <v>100</v>
      </c>
      <c r="J582" s="6"/>
      <c r="K582" s="6"/>
      <c r="L582" s="6"/>
      <c r="M582" s="6"/>
      <c r="N582" s="6"/>
      <c r="O582" s="11"/>
      <c r="P582" s="11"/>
      <c r="Q582" s="11"/>
      <c r="R582" s="11"/>
      <c r="S582" s="11"/>
      <c r="T582" s="12">
        <f>Table2[[#This Row],[Turks]]*Table2[[#This Row],[District Pop.]]/100</f>
        <v>18693</v>
      </c>
      <c r="U582" s="12">
        <f>Table2[[#This Row],[Kurds]]*Table2[[#This Row],[District Pop.]]/100</f>
        <v>0</v>
      </c>
      <c r="V582" s="12">
        <f>Table2[[#This Row],[Zazas]]*Table2[[#This Row],[District Pop.]]</f>
        <v>0</v>
      </c>
      <c r="W582" s="6"/>
      <c r="X582" s="6"/>
      <c r="Y582" s="12">
        <f>Table2[[#This Row],[Others name]]</f>
        <v>0</v>
      </c>
      <c r="Z582" s="12">
        <f>Table2[[#This Row],[Others]]*Table2[[#This Row],[District Pop.]]</f>
        <v>0</v>
      </c>
    </row>
    <row r="583" spans="1:26" x14ac:dyDescent="0.3">
      <c r="A583" s="6">
        <v>182</v>
      </c>
      <c r="B583" s="6" t="s">
        <v>147</v>
      </c>
      <c r="C583" s="6" t="s">
        <v>3516</v>
      </c>
      <c r="D583" s="10">
        <v>2800</v>
      </c>
      <c r="E583" s="6" t="s">
        <v>182</v>
      </c>
      <c r="F583" s="6" t="s">
        <v>147</v>
      </c>
      <c r="G583" s="6"/>
      <c r="H583" s="10">
        <f>SUM(I583:R583)</f>
        <v>100</v>
      </c>
      <c r="I583" s="6">
        <f>100-SUM(Table2[[#This Row],[Kurds]:[Others3]])</f>
        <v>100</v>
      </c>
      <c r="J583" s="6"/>
      <c r="K583" s="6"/>
      <c r="L583" s="6"/>
      <c r="M583" s="13"/>
      <c r="N583" s="13"/>
      <c r="O583" s="11"/>
      <c r="P583" s="11"/>
      <c r="Q583" s="15"/>
      <c r="R583" s="15"/>
      <c r="S583" s="11"/>
      <c r="T583" s="12">
        <f>Table2[[#This Row],[Turks]]*Table2[[#This Row],[District Pop.]]/100</f>
        <v>2800</v>
      </c>
      <c r="U583" s="12">
        <f>Table2[[#This Row],[Kurds]]*Table2[[#This Row],[District Pop.]]/100</f>
        <v>0</v>
      </c>
      <c r="V583" s="12">
        <f>Table2[[#This Row],[Zazas]]*Table2[[#This Row],[District Pop.]]</f>
        <v>0</v>
      </c>
      <c r="W583" s="6"/>
      <c r="X583" s="6"/>
      <c r="Y583" s="12">
        <f>Table2[[#This Row],[Others name]]</f>
        <v>0</v>
      </c>
      <c r="Z583" s="12">
        <f>Table2[[#This Row],[Others]]*Table2[[#This Row],[District Pop.]]</f>
        <v>0</v>
      </c>
    </row>
    <row r="584" spans="1:26" x14ac:dyDescent="0.3">
      <c r="A584" s="6">
        <v>198</v>
      </c>
      <c r="B584" s="6" t="s">
        <v>205</v>
      </c>
      <c r="C584" s="6" t="s">
        <v>1989</v>
      </c>
      <c r="D584" s="10">
        <v>6418</v>
      </c>
      <c r="E584" s="6" t="s">
        <v>204</v>
      </c>
      <c r="F584" s="6" t="s">
        <v>205</v>
      </c>
      <c r="G584" s="6"/>
      <c r="H584" s="10">
        <f>SUM(I584:R584)</f>
        <v>100</v>
      </c>
      <c r="I584" s="6">
        <f>100-SUM(Table2[[#This Row],[Kurds]:[Others3]])</f>
        <v>100</v>
      </c>
      <c r="J584" s="6"/>
      <c r="K584" s="6"/>
      <c r="L584" s="6"/>
      <c r="M584" s="6"/>
      <c r="N584" s="6"/>
      <c r="O584" s="11"/>
      <c r="P584" s="11"/>
      <c r="Q584" s="11"/>
      <c r="R584" s="11"/>
      <c r="S584" s="11"/>
      <c r="T584" s="12">
        <f>Table2[[#This Row],[Turks]]*Table2[[#This Row],[District Pop.]]/100</f>
        <v>6418</v>
      </c>
      <c r="U584" s="12">
        <f>Table2[[#This Row],[Kurds]]*Table2[[#This Row],[District Pop.]]/100</f>
        <v>0</v>
      </c>
      <c r="V584" s="12">
        <f>Table2[[#This Row],[Zazas]]*Table2[[#This Row],[District Pop.]]</f>
        <v>0</v>
      </c>
      <c r="W584" s="6"/>
      <c r="X584" s="6"/>
      <c r="Y584" s="12">
        <f>Table2[[#This Row],[Others name]]</f>
        <v>0</v>
      </c>
      <c r="Z584" s="12">
        <f>Table2[[#This Row],[Others]]*Table2[[#This Row],[District Pop.]]</f>
        <v>0</v>
      </c>
    </row>
    <row r="585" spans="1:26" x14ac:dyDescent="0.3">
      <c r="A585" s="6">
        <v>199</v>
      </c>
      <c r="B585" s="6" t="s">
        <v>206</v>
      </c>
      <c r="C585" s="6" t="s">
        <v>2223</v>
      </c>
      <c r="D585" s="10">
        <v>34257</v>
      </c>
      <c r="E585" s="6" t="s">
        <v>204</v>
      </c>
      <c r="F585" s="6" t="s">
        <v>206</v>
      </c>
      <c r="G585" s="6"/>
      <c r="H585" s="10">
        <f>SUM(I585:R585)</f>
        <v>100</v>
      </c>
      <c r="I585" s="6">
        <f>100-SUM(Table2[[#This Row],[Kurds]:[Others3]])</f>
        <v>100</v>
      </c>
      <c r="J585" s="6"/>
      <c r="K585" s="6"/>
      <c r="L585" s="6"/>
      <c r="M585" s="6"/>
      <c r="N585" s="6"/>
      <c r="O585" s="11"/>
      <c r="P585" s="11"/>
      <c r="Q585" s="11"/>
      <c r="R585" s="11"/>
      <c r="S585" s="11"/>
      <c r="T585" s="12">
        <f>Table2[[#This Row],[Turks]]*Table2[[#This Row],[District Pop.]]/100</f>
        <v>34257</v>
      </c>
      <c r="U585" s="12">
        <f>Table2[[#This Row],[Kurds]]*Table2[[#This Row],[District Pop.]]/100</f>
        <v>0</v>
      </c>
      <c r="V585" s="12">
        <f>Table2[[#This Row],[Zazas]]*Table2[[#This Row],[District Pop.]]</f>
        <v>0</v>
      </c>
      <c r="W585" s="6"/>
      <c r="X585" s="6"/>
      <c r="Y585" s="12">
        <f>Table2[[#This Row],[Others name]]</f>
        <v>0</v>
      </c>
      <c r="Z585" s="12">
        <f>Table2[[#This Row],[Others]]*Table2[[#This Row],[District Pop.]]</f>
        <v>0</v>
      </c>
    </row>
    <row r="586" spans="1:26" x14ac:dyDescent="0.3">
      <c r="A586" s="6">
        <v>200</v>
      </c>
      <c r="B586" s="6" t="s">
        <v>207</v>
      </c>
      <c r="C586" s="6" t="s">
        <v>2347</v>
      </c>
      <c r="D586" s="10">
        <v>14434</v>
      </c>
      <c r="E586" s="6" t="s">
        <v>204</v>
      </c>
      <c r="F586" s="6" t="s">
        <v>207</v>
      </c>
      <c r="G586" s="6"/>
      <c r="H586" s="10">
        <f>SUM(I586:R586)</f>
        <v>100</v>
      </c>
      <c r="I586" s="6">
        <f>100-SUM(Table2[[#This Row],[Kurds]:[Others3]])</f>
        <v>100</v>
      </c>
      <c r="J586" s="6"/>
      <c r="K586" s="6"/>
      <c r="L586" s="6"/>
      <c r="M586" s="6"/>
      <c r="N586" s="6"/>
      <c r="O586" s="11"/>
      <c r="P586" s="11"/>
      <c r="Q586" s="11"/>
      <c r="R586" s="11"/>
      <c r="S586" s="11"/>
      <c r="T586" s="12">
        <f>Table2[[#This Row],[Turks]]*Table2[[#This Row],[District Pop.]]/100</f>
        <v>14434</v>
      </c>
      <c r="U586" s="12">
        <f>Table2[[#This Row],[Kurds]]*Table2[[#This Row],[District Pop.]]/100</f>
        <v>0</v>
      </c>
      <c r="V586" s="12">
        <f>Table2[[#This Row],[Zazas]]*Table2[[#This Row],[District Pop.]]</f>
        <v>0</v>
      </c>
      <c r="W586" s="6"/>
      <c r="X586" s="6"/>
      <c r="Y586" s="12">
        <f>Table2[[#This Row],[Others name]]</f>
        <v>0</v>
      </c>
      <c r="Z586" s="12">
        <f>Table2[[#This Row],[Others]]*Table2[[#This Row],[District Pop.]]</f>
        <v>0</v>
      </c>
    </row>
    <row r="587" spans="1:26" x14ac:dyDescent="0.3">
      <c r="A587" s="6">
        <v>201</v>
      </c>
      <c r="B587" s="6" t="s">
        <v>3624</v>
      </c>
      <c r="C587" s="6" t="s">
        <v>2647</v>
      </c>
      <c r="D587" s="10">
        <v>2932</v>
      </c>
      <c r="E587" s="6" t="s">
        <v>204</v>
      </c>
      <c r="F587" s="6" t="s">
        <v>208</v>
      </c>
      <c r="G587" s="6"/>
      <c r="H587" s="10">
        <f>SUM(I587:R587)</f>
        <v>100</v>
      </c>
      <c r="I587" s="6">
        <f>100-SUM(Table2[[#This Row],[Kurds]:[Others3]])</f>
        <v>100</v>
      </c>
      <c r="J587" s="6"/>
      <c r="K587" s="6"/>
      <c r="L587" s="6"/>
      <c r="M587" s="6"/>
      <c r="N587" s="6"/>
      <c r="O587" s="11"/>
      <c r="P587" s="11"/>
      <c r="Q587" s="11"/>
      <c r="R587" s="11"/>
      <c r="S587" s="11"/>
      <c r="T587" s="12">
        <f>Table2[[#This Row],[Turks]]*Table2[[#This Row],[District Pop.]]/100</f>
        <v>2932</v>
      </c>
      <c r="U587" s="12">
        <f>Table2[[#This Row],[Kurds]]*Table2[[#This Row],[District Pop.]]/100</f>
        <v>0</v>
      </c>
      <c r="V587" s="12">
        <f>Table2[[#This Row],[Zazas]]*Table2[[#This Row],[District Pop.]]</f>
        <v>0</v>
      </c>
      <c r="W587" s="6"/>
      <c r="X587" s="6"/>
      <c r="Y587" s="12">
        <f>Table2[[#This Row],[Others name]]</f>
        <v>0</v>
      </c>
      <c r="Z587" s="12">
        <f>Table2[[#This Row],[Others]]*Table2[[#This Row],[District Pop.]]</f>
        <v>0</v>
      </c>
    </row>
    <row r="588" spans="1:26" x14ac:dyDescent="0.3">
      <c r="A588" s="6">
        <v>202</v>
      </c>
      <c r="B588" s="6" t="s">
        <v>209</v>
      </c>
      <c r="C588" s="6" t="s">
        <v>2839</v>
      </c>
      <c r="D588" s="10">
        <v>13578</v>
      </c>
      <c r="E588" s="6" t="s">
        <v>204</v>
      </c>
      <c r="F588" s="6" t="s">
        <v>209</v>
      </c>
      <c r="G588" s="6"/>
      <c r="H588" s="10">
        <f>SUM(I588:R588)</f>
        <v>100</v>
      </c>
      <c r="I588" s="6">
        <f>100-SUM(Table2[[#This Row],[Kurds]:[Others3]])</f>
        <v>100</v>
      </c>
      <c r="J588" s="6"/>
      <c r="K588" s="6"/>
      <c r="L588" s="6"/>
      <c r="M588" s="6"/>
      <c r="N588" s="6"/>
      <c r="O588" s="11"/>
      <c r="P588" s="11"/>
      <c r="Q588" s="11"/>
      <c r="R588" s="11"/>
      <c r="S588" s="11"/>
      <c r="T588" s="12">
        <f>Table2[[#This Row],[Turks]]*Table2[[#This Row],[District Pop.]]/100</f>
        <v>13578</v>
      </c>
      <c r="U588" s="12">
        <f>Table2[[#This Row],[Kurds]]*Table2[[#This Row],[District Pop.]]/100</f>
        <v>0</v>
      </c>
      <c r="V588" s="12">
        <f>Table2[[#This Row],[Zazas]]*Table2[[#This Row],[District Pop.]]</f>
        <v>0</v>
      </c>
      <c r="W588" s="6"/>
      <c r="X588" s="6"/>
      <c r="Y588" s="12">
        <f>Table2[[#This Row],[Others name]]</f>
        <v>0</v>
      </c>
      <c r="Z588" s="12">
        <f>Table2[[#This Row],[Others]]*Table2[[#This Row],[District Pop.]]</f>
        <v>0</v>
      </c>
    </row>
    <row r="589" spans="1:26" x14ac:dyDescent="0.3">
      <c r="A589" s="6">
        <v>204</v>
      </c>
      <c r="B589" s="6" t="s">
        <v>210</v>
      </c>
      <c r="C589" s="6" t="s">
        <v>2872</v>
      </c>
      <c r="D589" s="10">
        <v>18456</v>
      </c>
      <c r="E589" s="6" t="s">
        <v>204</v>
      </c>
      <c r="F589" s="6" t="s">
        <v>210</v>
      </c>
      <c r="G589" s="6"/>
      <c r="H589" s="10">
        <f>SUM(I589:R589)</f>
        <v>100</v>
      </c>
      <c r="I589" s="6">
        <f>100-SUM(Table2[[#This Row],[Kurds]:[Others3]])</f>
        <v>100</v>
      </c>
      <c r="J589" s="6"/>
      <c r="K589" s="6"/>
      <c r="L589" s="6"/>
      <c r="M589" s="6"/>
      <c r="N589" s="6"/>
      <c r="O589" s="11"/>
      <c r="P589" s="11"/>
      <c r="Q589" s="11"/>
      <c r="R589" s="11"/>
      <c r="S589" s="11"/>
      <c r="T589" s="12">
        <f>Table2[[#This Row],[Turks]]*Table2[[#This Row],[District Pop.]]/100</f>
        <v>18456</v>
      </c>
      <c r="U589" s="12">
        <f>Table2[[#This Row],[Kurds]]*Table2[[#This Row],[District Pop.]]/100</f>
        <v>0</v>
      </c>
      <c r="V589" s="12">
        <f>Table2[[#This Row],[Zazas]]*Table2[[#This Row],[District Pop.]]</f>
        <v>0</v>
      </c>
      <c r="W589" s="6"/>
      <c r="X589" s="6"/>
      <c r="Y589" s="12">
        <f>Table2[[#This Row],[Others name]]</f>
        <v>0</v>
      </c>
      <c r="Z589" s="12">
        <f>Table2[[#This Row],[Others]]*Table2[[#This Row],[District Pop.]]</f>
        <v>0</v>
      </c>
    </row>
    <row r="590" spans="1:26" x14ac:dyDescent="0.3">
      <c r="A590" s="6">
        <v>205</v>
      </c>
      <c r="B590" s="6" t="s">
        <v>211</v>
      </c>
      <c r="C590" s="6" t="s">
        <v>3186</v>
      </c>
      <c r="D590" s="10">
        <v>4648</v>
      </c>
      <c r="E590" s="6" t="s">
        <v>204</v>
      </c>
      <c r="F590" s="6" t="s">
        <v>211</v>
      </c>
      <c r="G590" s="6"/>
      <c r="H590" s="10">
        <f>SUM(I590:R590)</f>
        <v>100</v>
      </c>
      <c r="I590" s="6">
        <f>100-SUM(Table2[[#This Row],[Kurds]:[Others3]])</f>
        <v>100</v>
      </c>
      <c r="J590" s="6"/>
      <c r="K590" s="6"/>
      <c r="L590" s="6"/>
      <c r="M590" s="6"/>
      <c r="N590" s="6"/>
      <c r="O590" s="11"/>
      <c r="P590" s="11"/>
      <c r="Q590" s="11"/>
      <c r="R590" s="11"/>
      <c r="S590" s="11"/>
      <c r="T590" s="12">
        <f>Table2[[#This Row],[Turks]]*Table2[[#This Row],[District Pop.]]/100</f>
        <v>4648</v>
      </c>
      <c r="U590" s="12">
        <f>Table2[[#This Row],[Kurds]]*Table2[[#This Row],[District Pop.]]/100</f>
        <v>0</v>
      </c>
      <c r="V590" s="12">
        <f>Table2[[#This Row],[Zazas]]*Table2[[#This Row],[District Pop.]]</f>
        <v>0</v>
      </c>
      <c r="W590" s="6"/>
      <c r="X590" s="6"/>
      <c r="Y590" s="12">
        <f>Table2[[#This Row],[Others name]]</f>
        <v>0</v>
      </c>
      <c r="Z590" s="12">
        <f>Table2[[#This Row],[Others]]*Table2[[#This Row],[District Pop.]]</f>
        <v>0</v>
      </c>
    </row>
    <row r="591" spans="1:26" x14ac:dyDescent="0.3">
      <c r="A591" s="6">
        <v>206</v>
      </c>
      <c r="B591" s="6" t="s">
        <v>212</v>
      </c>
      <c r="C591" s="6" t="s">
        <v>3502</v>
      </c>
      <c r="D591" s="10">
        <v>6625</v>
      </c>
      <c r="E591" s="6" t="s">
        <v>204</v>
      </c>
      <c r="F591" s="6" t="s">
        <v>212</v>
      </c>
      <c r="G591" s="6"/>
      <c r="H591" s="10">
        <f>SUM(I591:R591)</f>
        <v>100</v>
      </c>
      <c r="I591" s="6">
        <f>100-SUM(Table2[[#This Row],[Kurds]:[Others3]])</f>
        <v>100</v>
      </c>
      <c r="J591" s="6"/>
      <c r="K591" s="6"/>
      <c r="L591" s="6"/>
      <c r="M591" s="6"/>
      <c r="N591" s="6"/>
      <c r="O591" s="11"/>
      <c r="P591" s="11"/>
      <c r="Q591" s="11"/>
      <c r="R591" s="11"/>
      <c r="S591" s="11"/>
      <c r="T591" s="12">
        <f>Table2[[#This Row],[Turks]]*Table2[[#This Row],[District Pop.]]/100</f>
        <v>6625</v>
      </c>
      <c r="U591" s="12">
        <f>Table2[[#This Row],[Kurds]]*Table2[[#This Row],[District Pop.]]/100</f>
        <v>0</v>
      </c>
      <c r="V591" s="12">
        <f>Table2[[#This Row],[Zazas]]*Table2[[#This Row],[District Pop.]]</f>
        <v>0</v>
      </c>
      <c r="W591" s="6"/>
      <c r="X591" s="6"/>
      <c r="Y591" s="12">
        <f>Table2[[#This Row],[Others name]]</f>
        <v>0</v>
      </c>
      <c r="Z591" s="12">
        <f>Table2[[#This Row],[Others]]*Table2[[#This Row],[District Pop.]]</f>
        <v>0</v>
      </c>
    </row>
    <row r="592" spans="1:26" x14ac:dyDescent="0.3">
      <c r="A592" s="6">
        <v>207</v>
      </c>
      <c r="B592" s="6" t="s">
        <v>214</v>
      </c>
      <c r="C592" s="6" t="s">
        <v>1252</v>
      </c>
      <c r="D592" s="10">
        <v>7408</v>
      </c>
      <c r="E592" s="6" t="s">
        <v>213</v>
      </c>
      <c r="F592" s="6" t="s">
        <v>214</v>
      </c>
      <c r="G592" s="6"/>
      <c r="H592" s="10">
        <f>SUM(I592:R592)</f>
        <v>100</v>
      </c>
      <c r="I592" s="6">
        <f>100-SUM(Table2[[#This Row],[Kurds]:[Others3]])</f>
        <v>100</v>
      </c>
      <c r="J592" s="6"/>
      <c r="K592" s="6"/>
      <c r="L592" s="6"/>
      <c r="M592" s="6"/>
      <c r="N592" s="6"/>
      <c r="O592" s="11"/>
      <c r="P592" s="11"/>
      <c r="Q592" s="11"/>
      <c r="R592" s="11"/>
      <c r="S592" s="11"/>
      <c r="T592" s="12">
        <f>Table2[[#This Row],[Turks]]*Table2[[#This Row],[District Pop.]]/100</f>
        <v>7408</v>
      </c>
      <c r="U592" s="12">
        <f>Table2[[#This Row],[Kurds]]*Table2[[#This Row],[District Pop.]]/100</f>
        <v>0</v>
      </c>
      <c r="V592" s="12">
        <f>Table2[[#This Row],[Zazas]]*Table2[[#This Row],[District Pop.]]</f>
        <v>0</v>
      </c>
      <c r="W592" s="6"/>
      <c r="X592" s="6"/>
      <c r="Y592" s="12">
        <f>Table2[[#This Row],[Others name]]</f>
        <v>0</v>
      </c>
      <c r="Z592" s="12">
        <f>Table2[[#This Row],[Others]]*Table2[[#This Row],[District Pop.]]</f>
        <v>0</v>
      </c>
    </row>
    <row r="593" spans="1:26" x14ac:dyDescent="0.3">
      <c r="A593" s="6">
        <v>208</v>
      </c>
      <c r="B593" s="6" t="s">
        <v>3625</v>
      </c>
      <c r="C593" s="6" t="s">
        <v>1408</v>
      </c>
      <c r="D593" s="10">
        <v>5197</v>
      </c>
      <c r="E593" s="6" t="s">
        <v>213</v>
      </c>
      <c r="F593" s="6" t="s">
        <v>215</v>
      </c>
      <c r="G593" s="6"/>
      <c r="H593" s="10">
        <f>SUM(I593:R593)</f>
        <v>100</v>
      </c>
      <c r="I593" s="6">
        <f>100-SUM(Table2[[#This Row],[Kurds]:[Others3]])</f>
        <v>100</v>
      </c>
      <c r="J593" s="6"/>
      <c r="K593" s="6"/>
      <c r="L593" s="6"/>
      <c r="M593" s="6"/>
      <c r="N593" s="6"/>
      <c r="O593" s="11"/>
      <c r="P593" s="11"/>
      <c r="Q593" s="11"/>
      <c r="R593" s="11"/>
      <c r="S593" s="11"/>
      <c r="T593" s="12">
        <f>Table2[[#This Row],[Turks]]*Table2[[#This Row],[District Pop.]]/100</f>
        <v>5197</v>
      </c>
      <c r="U593" s="12">
        <f>Table2[[#This Row],[Kurds]]*Table2[[#This Row],[District Pop.]]/100</f>
        <v>0</v>
      </c>
      <c r="V593" s="12">
        <f>Table2[[#This Row],[Zazas]]*Table2[[#This Row],[District Pop.]]</f>
        <v>0</v>
      </c>
      <c r="W593" s="6"/>
      <c r="X593" s="6"/>
      <c r="Y593" s="12">
        <f>Table2[[#This Row],[Others name]]</f>
        <v>0</v>
      </c>
      <c r="Z593" s="12">
        <f>Table2[[#This Row],[Others]]*Table2[[#This Row],[District Pop.]]</f>
        <v>0</v>
      </c>
    </row>
    <row r="594" spans="1:26" x14ac:dyDescent="0.3">
      <c r="A594" s="6">
        <v>209</v>
      </c>
      <c r="B594" s="6" t="s">
        <v>216</v>
      </c>
      <c r="C594" s="6" t="s">
        <v>1826</v>
      </c>
      <c r="D594" s="10">
        <v>66894</v>
      </c>
      <c r="E594" s="6" t="s">
        <v>213</v>
      </c>
      <c r="F594" s="6" t="s">
        <v>216</v>
      </c>
      <c r="G594" s="6"/>
      <c r="H594" s="10">
        <f>SUM(I594:R594)</f>
        <v>100</v>
      </c>
      <c r="I594" s="6">
        <f>100-SUM(Table2[[#This Row],[Kurds]:[Others3]])</f>
        <v>100</v>
      </c>
      <c r="J594" s="6"/>
      <c r="K594" s="6"/>
      <c r="L594" s="6"/>
      <c r="M594" s="6"/>
      <c r="N594" s="6"/>
      <c r="O594" s="11"/>
      <c r="P594" s="11"/>
      <c r="Q594" s="11"/>
      <c r="R594" s="11"/>
      <c r="S594" s="11"/>
      <c r="T594" s="12">
        <f>Table2[[#This Row],[Turks]]*Table2[[#This Row],[District Pop.]]/100</f>
        <v>66894</v>
      </c>
      <c r="U594" s="12">
        <f>Table2[[#This Row],[Kurds]]*Table2[[#This Row],[District Pop.]]/100</f>
        <v>0</v>
      </c>
      <c r="V594" s="12">
        <f>Table2[[#This Row],[Zazas]]*Table2[[#This Row],[District Pop.]]</f>
        <v>0</v>
      </c>
      <c r="W594" s="6"/>
      <c r="X594" s="6"/>
      <c r="Y594" s="12">
        <f>Table2[[#This Row],[Others name]]</f>
        <v>0</v>
      </c>
      <c r="Z594" s="12">
        <f>Table2[[#This Row],[Others]]*Table2[[#This Row],[District Pop.]]</f>
        <v>0</v>
      </c>
    </row>
    <row r="595" spans="1:26" x14ac:dyDescent="0.3">
      <c r="A595" s="6">
        <v>210</v>
      </c>
      <c r="B595" s="6" t="s">
        <v>3626</v>
      </c>
      <c r="C595" s="6" t="s">
        <v>1564</v>
      </c>
      <c r="D595" s="10">
        <v>12530</v>
      </c>
      <c r="E595" s="6" t="s">
        <v>213</v>
      </c>
      <c r="F595" s="6" t="s">
        <v>217</v>
      </c>
      <c r="G595" s="6"/>
      <c r="H595" s="10">
        <f>SUM(I595:R595)</f>
        <v>100</v>
      </c>
      <c r="I595" s="6">
        <f>100-SUM(Table2[[#This Row],[Kurds]:[Others3]])</f>
        <v>100</v>
      </c>
      <c r="J595" s="6"/>
      <c r="K595" s="6"/>
      <c r="L595" s="6"/>
      <c r="M595" s="6"/>
      <c r="N595" s="6"/>
      <c r="O595" s="11"/>
      <c r="P595" s="11"/>
      <c r="Q595" s="11"/>
      <c r="R595" s="11"/>
      <c r="S595" s="11"/>
      <c r="T595" s="12">
        <f>Table2[[#This Row],[Turks]]*Table2[[#This Row],[District Pop.]]/100</f>
        <v>12530</v>
      </c>
      <c r="U595" s="12">
        <f>Table2[[#This Row],[Kurds]]*Table2[[#This Row],[District Pop.]]/100</f>
        <v>0</v>
      </c>
      <c r="V595" s="12">
        <f>Table2[[#This Row],[Zazas]]*Table2[[#This Row],[District Pop.]]</f>
        <v>0</v>
      </c>
      <c r="W595" s="6"/>
      <c r="X595" s="6"/>
      <c r="Y595" s="12">
        <f>Table2[[#This Row],[Others name]]</f>
        <v>0</v>
      </c>
      <c r="Z595" s="12">
        <f>Table2[[#This Row],[Others]]*Table2[[#This Row],[District Pop.]]</f>
        <v>0</v>
      </c>
    </row>
    <row r="596" spans="1:26" x14ac:dyDescent="0.3">
      <c r="A596" s="6">
        <v>211</v>
      </c>
      <c r="B596" s="6" t="s">
        <v>218</v>
      </c>
      <c r="C596" s="6" t="s">
        <v>2076</v>
      </c>
      <c r="D596" s="10">
        <v>4898</v>
      </c>
      <c r="E596" s="6" t="s">
        <v>213</v>
      </c>
      <c r="F596" s="6" t="s">
        <v>218</v>
      </c>
      <c r="G596" s="6"/>
      <c r="H596" s="10">
        <f>SUM(I596:R596)</f>
        <v>100</v>
      </c>
      <c r="I596" s="6">
        <f>100-SUM(Table2[[#This Row],[Kurds]:[Others3]])</f>
        <v>100</v>
      </c>
      <c r="J596" s="6"/>
      <c r="K596" s="6"/>
      <c r="L596" s="6"/>
      <c r="M596" s="6"/>
      <c r="N596" s="6"/>
      <c r="O596" s="11"/>
      <c r="P596" s="11"/>
      <c r="Q596" s="11"/>
      <c r="R596" s="11"/>
      <c r="S596" s="11"/>
      <c r="T596" s="12">
        <f>Table2[[#This Row],[Turks]]*Table2[[#This Row],[District Pop.]]/100</f>
        <v>4898</v>
      </c>
      <c r="U596" s="12">
        <f>Table2[[#This Row],[Kurds]]*Table2[[#This Row],[District Pop.]]/100</f>
        <v>0</v>
      </c>
      <c r="V596" s="12">
        <f>Table2[[#This Row],[Zazas]]*Table2[[#This Row],[District Pop.]]</f>
        <v>0</v>
      </c>
      <c r="W596" s="6"/>
      <c r="X596" s="6"/>
      <c r="Y596" s="12">
        <f>Table2[[#This Row],[Others name]]</f>
        <v>0</v>
      </c>
      <c r="Z596" s="12">
        <f>Table2[[#This Row],[Others]]*Table2[[#This Row],[District Pop.]]</f>
        <v>0</v>
      </c>
    </row>
    <row r="597" spans="1:26" x14ac:dyDescent="0.3">
      <c r="A597" s="6">
        <v>212</v>
      </c>
      <c r="B597" s="6" t="s">
        <v>219</v>
      </c>
      <c r="C597" s="6" t="s">
        <v>2264</v>
      </c>
      <c r="D597" s="10">
        <v>23626</v>
      </c>
      <c r="E597" s="6" t="s">
        <v>213</v>
      </c>
      <c r="F597" s="6" t="s">
        <v>219</v>
      </c>
      <c r="G597" s="6"/>
      <c r="H597" s="10">
        <f>SUM(I597:R597)</f>
        <v>100</v>
      </c>
      <c r="I597" s="6">
        <f>100-SUM(Table2[[#This Row],[Kurds]:[Others3]])</f>
        <v>100</v>
      </c>
      <c r="J597" s="6"/>
      <c r="K597" s="6"/>
      <c r="L597" s="6"/>
      <c r="M597" s="6"/>
      <c r="N597" s="6"/>
      <c r="O597" s="11"/>
      <c r="P597" s="11"/>
      <c r="Q597" s="11"/>
      <c r="R597" s="11"/>
      <c r="S597" s="11"/>
      <c r="T597" s="12">
        <f>Table2[[#This Row],[Turks]]*Table2[[#This Row],[District Pop.]]/100</f>
        <v>23626</v>
      </c>
      <c r="U597" s="12">
        <f>Table2[[#This Row],[Kurds]]*Table2[[#This Row],[District Pop.]]/100</f>
        <v>0</v>
      </c>
      <c r="V597" s="12">
        <f>Table2[[#This Row],[Zazas]]*Table2[[#This Row],[District Pop.]]</f>
        <v>0</v>
      </c>
      <c r="W597" s="6"/>
      <c r="X597" s="6"/>
      <c r="Y597" s="12">
        <f>Table2[[#This Row],[Others name]]</f>
        <v>0</v>
      </c>
      <c r="Z597" s="12">
        <f>Table2[[#This Row],[Others]]*Table2[[#This Row],[District Pop.]]</f>
        <v>0</v>
      </c>
    </row>
    <row r="598" spans="1:26" x14ac:dyDescent="0.3">
      <c r="A598" s="6">
        <v>213</v>
      </c>
      <c r="B598" s="6" t="s">
        <v>3627</v>
      </c>
      <c r="C598" s="6" t="s">
        <v>2551</v>
      </c>
      <c r="D598" s="10">
        <v>8150</v>
      </c>
      <c r="E598" s="6" t="s">
        <v>213</v>
      </c>
      <c r="F598" s="6" t="s">
        <v>220</v>
      </c>
      <c r="G598" s="6"/>
      <c r="H598" s="10">
        <f>SUM(I598:R598)</f>
        <v>100</v>
      </c>
      <c r="I598" s="6">
        <f>100-SUM(Table2[[#This Row],[Kurds]:[Others3]])</f>
        <v>100</v>
      </c>
      <c r="J598" s="6"/>
      <c r="K598" s="6"/>
      <c r="L598" s="6"/>
      <c r="M598" s="6"/>
      <c r="N598" s="6"/>
      <c r="O598" s="11"/>
      <c r="P598" s="11"/>
      <c r="Q598" s="11"/>
      <c r="R598" s="11"/>
      <c r="S598" s="11"/>
      <c r="T598" s="12">
        <f>Table2[[#This Row],[Turks]]*Table2[[#This Row],[District Pop.]]/100</f>
        <v>8150</v>
      </c>
      <c r="U598" s="12">
        <f>Table2[[#This Row],[Kurds]]*Table2[[#This Row],[District Pop.]]/100</f>
        <v>0</v>
      </c>
      <c r="V598" s="12">
        <f>Table2[[#This Row],[Zazas]]*Table2[[#This Row],[District Pop.]]</f>
        <v>0</v>
      </c>
      <c r="W598" s="6"/>
      <c r="X598" s="6"/>
      <c r="Y598" s="12">
        <f>Table2[[#This Row],[Others name]]</f>
        <v>0</v>
      </c>
      <c r="Z598" s="12">
        <f>Table2[[#This Row],[Others]]*Table2[[#This Row],[District Pop.]]</f>
        <v>0</v>
      </c>
    </row>
    <row r="599" spans="1:26" x14ac:dyDescent="0.3">
      <c r="A599" s="6">
        <v>214</v>
      </c>
      <c r="B599" s="6" t="s">
        <v>107</v>
      </c>
      <c r="C599" s="6" t="s">
        <v>2633</v>
      </c>
      <c r="D599" s="10">
        <v>2903</v>
      </c>
      <c r="E599" s="6" t="s">
        <v>213</v>
      </c>
      <c r="F599" s="6" t="s">
        <v>107</v>
      </c>
      <c r="G599" s="6"/>
      <c r="H599" s="10">
        <f>SUM(I599:R599)</f>
        <v>100</v>
      </c>
      <c r="I599" s="6">
        <f>100-SUM(Table2[[#This Row],[Kurds]:[Others3]])</f>
        <v>100</v>
      </c>
      <c r="J599" s="6"/>
      <c r="K599" s="6"/>
      <c r="L599" s="6"/>
      <c r="M599" s="6"/>
      <c r="N599" s="6"/>
      <c r="O599" s="11"/>
      <c r="P599" s="11"/>
      <c r="Q599" s="11"/>
      <c r="R599" s="11"/>
      <c r="S599" s="11"/>
      <c r="T599" s="12">
        <f>Table2[[#This Row],[Turks]]*Table2[[#This Row],[District Pop.]]/100</f>
        <v>2903</v>
      </c>
      <c r="U599" s="12">
        <f>Table2[[#This Row],[Kurds]]*Table2[[#This Row],[District Pop.]]/100</f>
        <v>0</v>
      </c>
      <c r="V599" s="12">
        <f>Table2[[#This Row],[Zazas]]*Table2[[#This Row],[District Pop.]]</f>
        <v>0</v>
      </c>
      <c r="W599" s="6"/>
      <c r="X599" s="6"/>
      <c r="Y599" s="12">
        <f>Table2[[#This Row],[Others name]]</f>
        <v>0</v>
      </c>
      <c r="Z599" s="12">
        <f>Table2[[#This Row],[Others]]*Table2[[#This Row],[District Pop.]]</f>
        <v>0</v>
      </c>
    </row>
    <row r="600" spans="1:26" x14ac:dyDescent="0.3">
      <c r="A600" s="6">
        <v>215</v>
      </c>
      <c r="B600" s="6" t="s">
        <v>213</v>
      </c>
      <c r="C600" s="6" t="s">
        <v>1837</v>
      </c>
      <c r="D600" s="10">
        <v>117097</v>
      </c>
      <c r="E600" s="6" t="s">
        <v>213</v>
      </c>
      <c r="F600" s="6" t="s">
        <v>25</v>
      </c>
      <c r="G600" s="6"/>
      <c r="H600" s="10">
        <f>SUM(I600:R600)</f>
        <v>100</v>
      </c>
      <c r="I600" s="6">
        <f>100-SUM(Table2[[#This Row],[Kurds]:[Others3]])</f>
        <v>100</v>
      </c>
      <c r="J600" s="6"/>
      <c r="K600" s="6"/>
      <c r="L600" s="6"/>
      <c r="M600" s="6"/>
      <c r="N600" s="6"/>
      <c r="O600" s="11"/>
      <c r="P600" s="11"/>
      <c r="Q600" s="11"/>
      <c r="R600" s="11"/>
      <c r="S600" s="11"/>
      <c r="T600" s="12">
        <f>Table2[[#This Row],[Turks]]*Table2[[#This Row],[District Pop.]]/100</f>
        <v>117097</v>
      </c>
      <c r="U600" s="12">
        <f>Table2[[#This Row],[Kurds]]*Table2[[#This Row],[District Pop.]]/100</f>
        <v>0</v>
      </c>
      <c r="V600" s="12">
        <f>Table2[[#This Row],[Zazas]]*Table2[[#This Row],[District Pop.]]</f>
        <v>0</v>
      </c>
      <c r="W600" s="6"/>
      <c r="X600" s="6"/>
      <c r="Y600" s="12">
        <f>Table2[[#This Row],[Others name]]</f>
        <v>0</v>
      </c>
      <c r="Z600" s="12">
        <f>Table2[[#This Row],[Others]]*Table2[[#This Row],[District Pop.]]</f>
        <v>0</v>
      </c>
    </row>
    <row r="601" spans="1:26" x14ac:dyDescent="0.3">
      <c r="A601" s="6">
        <v>216</v>
      </c>
      <c r="B601" s="6" t="s">
        <v>221</v>
      </c>
      <c r="C601" s="6" t="s">
        <v>3327</v>
      </c>
      <c r="D601" s="10">
        <v>10593</v>
      </c>
      <c r="E601" s="6" t="s">
        <v>213</v>
      </c>
      <c r="F601" s="6" t="s">
        <v>221</v>
      </c>
      <c r="G601" s="6"/>
      <c r="H601" s="10">
        <f>SUM(I601:R601)</f>
        <v>100</v>
      </c>
      <c r="I601" s="6">
        <f>100-SUM(Table2[[#This Row],[Kurds]:[Others3]])</f>
        <v>100</v>
      </c>
      <c r="J601" s="6"/>
      <c r="K601" s="6"/>
      <c r="L601" s="6"/>
      <c r="M601" s="6"/>
      <c r="N601" s="6"/>
      <c r="O601" s="11"/>
      <c r="P601" s="11"/>
      <c r="Q601" s="11"/>
      <c r="R601" s="11"/>
      <c r="S601" s="11"/>
      <c r="T601" s="12">
        <f>Table2[[#This Row],[Turks]]*Table2[[#This Row],[District Pop.]]/100</f>
        <v>10593</v>
      </c>
      <c r="U601" s="12">
        <f>Table2[[#This Row],[Kurds]]*Table2[[#This Row],[District Pop.]]/100</f>
        <v>0</v>
      </c>
      <c r="V601" s="12">
        <f>Table2[[#This Row],[Zazas]]*Table2[[#This Row],[District Pop.]]</f>
        <v>0</v>
      </c>
      <c r="W601" s="6"/>
      <c r="X601" s="6"/>
      <c r="Y601" s="12">
        <f>Table2[[#This Row],[Others name]]</f>
        <v>0</v>
      </c>
      <c r="Z601" s="12">
        <f>Table2[[#This Row],[Others]]*Table2[[#This Row],[District Pop.]]</f>
        <v>0</v>
      </c>
    </row>
    <row r="602" spans="1:26" x14ac:dyDescent="0.3">
      <c r="A602" s="6">
        <v>217</v>
      </c>
      <c r="B602" s="6" t="s">
        <v>222</v>
      </c>
      <c r="C602" s="6" t="s">
        <v>3484</v>
      </c>
      <c r="D602" s="10">
        <v>14503</v>
      </c>
      <c r="E602" s="6" t="s">
        <v>213</v>
      </c>
      <c r="F602" s="6" t="s">
        <v>222</v>
      </c>
      <c r="G602" s="6"/>
      <c r="H602" s="10">
        <f>SUM(I602:R602)</f>
        <v>100</v>
      </c>
      <c r="I602" s="6">
        <f>100-SUM(Table2[[#This Row],[Kurds]:[Others3]])</f>
        <v>100</v>
      </c>
      <c r="J602" s="6"/>
      <c r="K602" s="6"/>
      <c r="L602" s="6"/>
      <c r="M602" s="6"/>
      <c r="N602" s="6"/>
      <c r="O602" s="11"/>
      <c r="P602" s="11"/>
      <c r="Q602" s="11"/>
      <c r="R602" s="11"/>
      <c r="S602" s="11"/>
      <c r="T602" s="12">
        <f>Table2[[#This Row],[Turks]]*Table2[[#This Row],[District Pop.]]/100</f>
        <v>14503</v>
      </c>
      <c r="U602" s="12">
        <f>Table2[[#This Row],[Kurds]]*Table2[[#This Row],[District Pop.]]/100</f>
        <v>0</v>
      </c>
      <c r="V602" s="12">
        <f>Table2[[#This Row],[Zazas]]*Table2[[#This Row],[District Pop.]]</f>
        <v>0</v>
      </c>
      <c r="W602" s="6"/>
      <c r="X602" s="6"/>
      <c r="Y602" s="12">
        <f>Table2[[#This Row],[Others name]]</f>
        <v>0</v>
      </c>
      <c r="Z602" s="12">
        <f>Table2[[#This Row],[Others]]*Table2[[#This Row],[District Pop.]]</f>
        <v>0</v>
      </c>
    </row>
    <row r="603" spans="1:26" x14ac:dyDescent="0.3">
      <c r="A603" s="6">
        <v>218</v>
      </c>
      <c r="B603" s="6" t="s">
        <v>224</v>
      </c>
      <c r="C603" s="6" t="s">
        <v>1846</v>
      </c>
      <c r="D603" s="10">
        <v>8940</v>
      </c>
      <c r="E603" s="6" t="s">
        <v>223</v>
      </c>
      <c r="F603" s="6" t="s">
        <v>224</v>
      </c>
      <c r="G603" s="6"/>
      <c r="H603" s="10">
        <f>SUM(I603:R603)</f>
        <v>100</v>
      </c>
      <c r="I603" s="6">
        <f>100-SUM(Table2[[#This Row],[Kurds]:[Others3]])</f>
        <v>100</v>
      </c>
      <c r="J603" s="6"/>
      <c r="K603" s="6"/>
      <c r="L603" s="6"/>
      <c r="M603" s="6"/>
      <c r="N603" s="6"/>
      <c r="O603" s="11"/>
      <c r="P603" s="11"/>
      <c r="Q603" s="11"/>
      <c r="R603" s="11"/>
      <c r="S603" s="11"/>
      <c r="T603" s="12">
        <f>Table2[[#This Row],[Turks]]*Table2[[#This Row],[District Pop.]]/100</f>
        <v>8940</v>
      </c>
      <c r="U603" s="12">
        <f>Table2[[#This Row],[Kurds]]*Table2[[#This Row],[District Pop.]]/100</f>
        <v>0</v>
      </c>
      <c r="V603" s="12">
        <f>Table2[[#This Row],[Zazas]]*Table2[[#This Row],[District Pop.]]</f>
        <v>0</v>
      </c>
      <c r="W603" s="6"/>
      <c r="X603" s="6"/>
      <c r="Y603" s="12">
        <f>Table2[[#This Row],[Others name]]</f>
        <v>0</v>
      </c>
      <c r="Z603" s="12">
        <f>Table2[[#This Row],[Others]]*Table2[[#This Row],[District Pop.]]</f>
        <v>0</v>
      </c>
    </row>
    <row r="604" spans="1:26" x14ac:dyDescent="0.3">
      <c r="A604" s="6">
        <v>220</v>
      </c>
      <c r="B604" s="6" t="s">
        <v>226</v>
      </c>
      <c r="C604" s="6" t="s">
        <v>2341</v>
      </c>
      <c r="D604" s="10">
        <v>102601</v>
      </c>
      <c r="E604" s="6" t="s">
        <v>223</v>
      </c>
      <c r="F604" s="6" t="s">
        <v>226</v>
      </c>
      <c r="G604" s="6"/>
      <c r="H604" s="10">
        <f>SUM(I604:R604)</f>
        <v>100</v>
      </c>
      <c r="I604" s="6">
        <f>100-SUM(Table2[[#This Row],[Kurds]:[Others3]])</f>
        <v>100</v>
      </c>
      <c r="J604" s="6"/>
      <c r="K604" s="6"/>
      <c r="L604" s="6"/>
      <c r="M604" s="6"/>
      <c r="N604" s="6"/>
      <c r="O604" s="11"/>
      <c r="P604" s="11"/>
      <c r="Q604" s="11"/>
      <c r="R604" s="11"/>
      <c r="S604" s="11"/>
      <c r="T604" s="12">
        <f>Table2[[#This Row],[Turks]]*Table2[[#This Row],[District Pop.]]/100</f>
        <v>102601</v>
      </c>
      <c r="U604" s="12">
        <f>Table2[[#This Row],[Kurds]]*Table2[[#This Row],[District Pop.]]/100</f>
        <v>0</v>
      </c>
      <c r="V604" s="12">
        <f>Table2[[#This Row],[Zazas]]*Table2[[#This Row],[District Pop.]]</f>
        <v>0</v>
      </c>
      <c r="W604" s="6"/>
      <c r="X604" s="6"/>
      <c r="Y604" s="12">
        <f>Table2[[#This Row],[Others name]]</f>
        <v>0</v>
      </c>
      <c r="Z604" s="12">
        <f>Table2[[#This Row],[Others]]*Table2[[#This Row],[District Pop.]]</f>
        <v>0</v>
      </c>
    </row>
    <row r="605" spans="1:26" x14ac:dyDescent="0.3">
      <c r="A605" s="6">
        <v>221</v>
      </c>
      <c r="B605" s="6" t="s">
        <v>3628</v>
      </c>
      <c r="C605" s="6" t="s">
        <v>2399</v>
      </c>
      <c r="D605" s="10">
        <v>5979</v>
      </c>
      <c r="E605" s="6" t="s">
        <v>223</v>
      </c>
      <c r="F605" s="6" t="s">
        <v>227</v>
      </c>
      <c r="G605" s="6"/>
      <c r="H605" s="10">
        <f>SUM(I605:R605)</f>
        <v>100</v>
      </c>
      <c r="I605" s="6">
        <f>100-SUM(Table2[[#This Row],[Kurds]:[Others3]])</f>
        <v>100</v>
      </c>
      <c r="J605" s="6"/>
      <c r="K605" s="6"/>
      <c r="L605" s="6"/>
      <c r="M605" s="6"/>
      <c r="N605" s="6"/>
      <c r="O605" s="11"/>
      <c r="P605" s="11"/>
      <c r="Q605" s="11"/>
      <c r="R605" s="11"/>
      <c r="S605" s="11"/>
      <c r="T605" s="12">
        <f>Table2[[#This Row],[Turks]]*Table2[[#This Row],[District Pop.]]/100</f>
        <v>5979</v>
      </c>
      <c r="U605" s="12">
        <f>Table2[[#This Row],[Kurds]]*Table2[[#This Row],[District Pop.]]/100</f>
        <v>0</v>
      </c>
      <c r="V605" s="12">
        <f>Table2[[#This Row],[Zazas]]*Table2[[#This Row],[District Pop.]]</f>
        <v>0</v>
      </c>
      <c r="W605" s="6"/>
      <c r="X605" s="6"/>
      <c r="Y605" s="12">
        <f>Table2[[#This Row],[Others name]]</f>
        <v>0</v>
      </c>
      <c r="Z605" s="12">
        <f>Table2[[#This Row],[Others]]*Table2[[#This Row],[District Pop.]]</f>
        <v>0</v>
      </c>
    </row>
    <row r="606" spans="1:26" x14ac:dyDescent="0.3">
      <c r="A606" s="6">
        <v>225</v>
      </c>
      <c r="B606" s="6" t="s">
        <v>231</v>
      </c>
      <c r="C606" s="6" t="s">
        <v>2619</v>
      </c>
      <c r="D606" s="10">
        <v>10955</v>
      </c>
      <c r="E606" s="6" t="s">
        <v>223</v>
      </c>
      <c r="F606" s="6" t="s">
        <v>231</v>
      </c>
      <c r="G606" s="6"/>
      <c r="H606" s="10">
        <f>SUM(I606:R606)</f>
        <v>100</v>
      </c>
      <c r="I606" s="6">
        <f>100-SUM(Table2[[#This Row],[Kurds]:[Others3]])</f>
        <v>100</v>
      </c>
      <c r="J606" s="6"/>
      <c r="K606" s="6"/>
      <c r="L606" s="6"/>
      <c r="M606" s="6"/>
      <c r="N606" s="6"/>
      <c r="O606" s="11"/>
      <c r="P606" s="11"/>
      <c r="Q606" s="11"/>
      <c r="R606" s="11"/>
      <c r="S606" s="11"/>
      <c r="T606" s="12">
        <f>Table2[[#This Row],[Turks]]*Table2[[#This Row],[District Pop.]]/100</f>
        <v>10955</v>
      </c>
      <c r="U606" s="12">
        <f>Table2[[#This Row],[Kurds]]*Table2[[#This Row],[District Pop.]]/100</f>
        <v>0</v>
      </c>
      <c r="V606" s="12">
        <f>Table2[[#This Row],[Zazas]]*Table2[[#This Row],[District Pop.]]</f>
        <v>0</v>
      </c>
      <c r="W606" s="6"/>
      <c r="X606" s="6"/>
      <c r="Y606" s="12">
        <f>Table2[[#This Row],[Others name]]</f>
        <v>0</v>
      </c>
      <c r="Z606" s="12">
        <f>Table2[[#This Row],[Others]]*Table2[[#This Row],[District Pop.]]</f>
        <v>0</v>
      </c>
    </row>
    <row r="607" spans="1:26" x14ac:dyDescent="0.3">
      <c r="A607" s="6">
        <v>229</v>
      </c>
      <c r="B607" s="6" t="s">
        <v>235</v>
      </c>
      <c r="C607" s="6" t="s">
        <v>2899</v>
      </c>
      <c r="D607" s="10">
        <v>536365</v>
      </c>
      <c r="E607" s="6" t="s">
        <v>223</v>
      </c>
      <c r="F607" s="6" t="s">
        <v>235</v>
      </c>
      <c r="G607" s="6"/>
      <c r="H607" s="10">
        <f>SUM(I607:R607)</f>
        <v>100</v>
      </c>
      <c r="I607" s="6">
        <f>100-SUM(Table2[[#This Row],[Kurds]:[Others3]])</f>
        <v>100</v>
      </c>
      <c r="J607" s="6"/>
      <c r="K607" s="6"/>
      <c r="L607" s="6"/>
      <c r="M607" s="6"/>
      <c r="N607" s="6"/>
      <c r="O607" s="11"/>
      <c r="P607" s="11"/>
      <c r="Q607" s="11"/>
      <c r="R607" s="11"/>
      <c r="S607" s="11"/>
      <c r="T607" s="12">
        <f>Table2[[#This Row],[Turks]]*Table2[[#This Row],[District Pop.]]/100</f>
        <v>536365</v>
      </c>
      <c r="U607" s="12">
        <f>Table2[[#This Row],[Kurds]]*Table2[[#This Row],[District Pop.]]/100</f>
        <v>0</v>
      </c>
      <c r="V607" s="12">
        <f>Table2[[#This Row],[Zazas]]*Table2[[#This Row],[District Pop.]]</f>
        <v>0</v>
      </c>
      <c r="W607" s="6"/>
      <c r="X607" s="6"/>
      <c r="Y607" s="12">
        <f>Table2[[#This Row],[Others name]]</f>
        <v>0</v>
      </c>
      <c r="Z607" s="12">
        <f>Table2[[#This Row],[Others]]*Table2[[#This Row],[District Pop.]]</f>
        <v>0</v>
      </c>
    </row>
    <row r="608" spans="1:26" x14ac:dyDescent="0.3">
      <c r="A608" s="6">
        <v>230</v>
      </c>
      <c r="B608" s="6" t="s">
        <v>236</v>
      </c>
      <c r="C608" s="6" t="s">
        <v>2955</v>
      </c>
      <c r="D608" s="10">
        <v>18543</v>
      </c>
      <c r="E608" s="6" t="s">
        <v>223</v>
      </c>
      <c r="F608" s="6" t="s">
        <v>236</v>
      </c>
      <c r="G608" s="6"/>
      <c r="H608" s="10">
        <f>SUM(I608:R608)</f>
        <v>100</v>
      </c>
      <c r="I608" s="6">
        <f>100-SUM(Table2[[#This Row],[Kurds]:[Others3]])</f>
        <v>100</v>
      </c>
      <c r="J608" s="6"/>
      <c r="K608" s="6"/>
      <c r="L608" s="6"/>
      <c r="M608" s="6"/>
      <c r="N608" s="6"/>
      <c r="O608" s="11"/>
      <c r="P608" s="11"/>
      <c r="Q608" s="11"/>
      <c r="R608" s="11"/>
      <c r="S608" s="11"/>
      <c r="T608" s="12">
        <f>Table2[[#This Row],[Turks]]*Table2[[#This Row],[District Pop.]]/100</f>
        <v>18543</v>
      </c>
      <c r="U608" s="12">
        <f>Table2[[#This Row],[Kurds]]*Table2[[#This Row],[District Pop.]]/100</f>
        <v>0</v>
      </c>
      <c r="V608" s="12">
        <f>Table2[[#This Row],[Zazas]]*Table2[[#This Row],[District Pop.]]</f>
        <v>0</v>
      </c>
      <c r="W608" s="6"/>
      <c r="X608" s="6"/>
      <c r="Y608" s="12">
        <f>Table2[[#This Row],[Others name]]</f>
        <v>0</v>
      </c>
      <c r="Z608" s="12">
        <f>Table2[[#This Row],[Others]]*Table2[[#This Row],[District Pop.]]</f>
        <v>0</v>
      </c>
    </row>
    <row r="609" spans="1:26" x14ac:dyDescent="0.3">
      <c r="A609" s="6">
        <v>232</v>
      </c>
      <c r="B609" s="6" t="s">
        <v>238</v>
      </c>
      <c r="C609" s="6" t="s">
        <v>2981</v>
      </c>
      <c r="D609" s="10">
        <v>891250</v>
      </c>
      <c r="E609" s="6" t="s">
        <v>223</v>
      </c>
      <c r="F609" s="6" t="s">
        <v>238</v>
      </c>
      <c r="G609" s="6"/>
      <c r="H609" s="10">
        <f>SUM(I609:R609)</f>
        <v>100</v>
      </c>
      <c r="I609" s="6">
        <f>100-SUM(Table2[[#This Row],[Kurds]:[Others3]])</f>
        <v>100</v>
      </c>
      <c r="J609" s="6"/>
      <c r="K609" s="6"/>
      <c r="L609" s="6"/>
      <c r="M609" s="6"/>
      <c r="N609" s="6"/>
      <c r="O609" s="11"/>
      <c r="P609" s="11"/>
      <c r="Q609" s="11"/>
      <c r="R609" s="11"/>
      <c r="S609" s="11"/>
      <c r="T609" s="12">
        <f>Table2[[#This Row],[Turks]]*Table2[[#This Row],[District Pop.]]/100</f>
        <v>891250</v>
      </c>
      <c r="U609" s="12">
        <f>Table2[[#This Row],[Kurds]]*Table2[[#This Row],[District Pop.]]/100</f>
        <v>0</v>
      </c>
      <c r="V609" s="12">
        <f>Table2[[#This Row],[Zazas]]*Table2[[#This Row],[District Pop.]]</f>
        <v>0</v>
      </c>
      <c r="W609" s="6"/>
      <c r="X609" s="6"/>
      <c r="Y609" s="12">
        <f>Table2[[#This Row],[Others name]]</f>
        <v>0</v>
      </c>
      <c r="Z609" s="12">
        <f>Table2[[#This Row],[Others]]*Table2[[#This Row],[District Pop.]]</f>
        <v>0</v>
      </c>
    </row>
    <row r="610" spans="1:26" x14ac:dyDescent="0.3">
      <c r="A610" s="6">
        <v>233</v>
      </c>
      <c r="B610" s="6" t="s">
        <v>239</v>
      </c>
      <c r="C610" s="6" t="s">
        <v>3497</v>
      </c>
      <c r="D610" s="10">
        <v>54844</v>
      </c>
      <c r="E610" s="6" t="s">
        <v>223</v>
      </c>
      <c r="F610" s="6" t="s">
        <v>239</v>
      </c>
      <c r="G610" s="6"/>
      <c r="H610" s="10">
        <f>SUM(I610:R610)</f>
        <v>100</v>
      </c>
      <c r="I610" s="6">
        <f>100-SUM(Table2[[#This Row],[Kurds]:[Others3]])</f>
        <v>100</v>
      </c>
      <c r="J610" s="6"/>
      <c r="K610" s="6"/>
      <c r="L610" s="6"/>
      <c r="M610" s="6"/>
      <c r="N610" s="6"/>
      <c r="O610" s="11"/>
      <c r="P610" s="11"/>
      <c r="Q610" s="11"/>
      <c r="R610" s="11"/>
      <c r="S610" s="11"/>
      <c r="T610" s="12">
        <f>Table2[[#This Row],[Turks]]*Table2[[#This Row],[District Pop.]]/100</f>
        <v>54844</v>
      </c>
      <c r="U610" s="12">
        <f>Table2[[#This Row],[Kurds]]*Table2[[#This Row],[District Pop.]]/100</f>
        <v>0</v>
      </c>
      <c r="V610" s="12">
        <f>Table2[[#This Row],[Zazas]]*Table2[[#This Row],[District Pop.]]</f>
        <v>0</v>
      </c>
      <c r="W610" s="6"/>
      <c r="X610" s="6"/>
      <c r="Y610" s="12">
        <f>Table2[[#This Row],[Others name]]</f>
        <v>0</v>
      </c>
      <c r="Z610" s="12">
        <f>Table2[[#This Row],[Others]]*Table2[[#This Row],[District Pop.]]</f>
        <v>0</v>
      </c>
    </row>
    <row r="611" spans="1:26" x14ac:dyDescent="0.3">
      <c r="A611" s="6">
        <v>234</v>
      </c>
      <c r="B611" s="6" t="s">
        <v>3631</v>
      </c>
      <c r="C611" s="6" t="s">
        <v>3524</v>
      </c>
      <c r="D611" s="10">
        <v>655856</v>
      </c>
      <c r="E611" s="6" t="s">
        <v>223</v>
      </c>
      <c r="F611" s="6" t="s">
        <v>240</v>
      </c>
      <c r="G611" s="6"/>
      <c r="H611" s="10">
        <f>SUM(I611:R611)</f>
        <v>100</v>
      </c>
      <c r="I611" s="6">
        <f>100-SUM(Table2[[#This Row],[Kurds]:[Others3]])</f>
        <v>100</v>
      </c>
      <c r="J611" s="6"/>
      <c r="K611" s="6"/>
      <c r="L611" s="6"/>
      <c r="M611" s="6"/>
      <c r="N611" s="6"/>
      <c r="O611" s="11"/>
      <c r="P611" s="11"/>
      <c r="Q611" s="11"/>
      <c r="R611" s="11"/>
      <c r="S611" s="11"/>
      <c r="T611" s="12">
        <f>Table2[[#This Row],[Turks]]*Table2[[#This Row],[District Pop.]]/100</f>
        <v>655856</v>
      </c>
      <c r="U611" s="12">
        <f>Table2[[#This Row],[Kurds]]*Table2[[#This Row],[District Pop.]]/100</f>
        <v>0</v>
      </c>
      <c r="V611" s="12">
        <f>Table2[[#This Row],[Zazas]]*Table2[[#This Row],[District Pop.]]</f>
        <v>0</v>
      </c>
      <c r="W611" s="6"/>
      <c r="X611" s="6"/>
      <c r="Y611" s="12">
        <f>Table2[[#This Row],[Others name]]</f>
        <v>0</v>
      </c>
      <c r="Z611" s="12">
        <f>Table2[[#This Row],[Others]]*Table2[[#This Row],[District Pop.]]</f>
        <v>0</v>
      </c>
    </row>
    <row r="612" spans="1:26" x14ac:dyDescent="0.3">
      <c r="A612" s="6">
        <v>235</v>
      </c>
      <c r="B612" s="6" t="s">
        <v>3632</v>
      </c>
      <c r="C612" s="6" t="s">
        <v>1608</v>
      </c>
      <c r="D612" s="10">
        <v>34549</v>
      </c>
      <c r="E612" s="6" t="s">
        <v>241</v>
      </c>
      <c r="F612" s="6" t="s">
        <v>242</v>
      </c>
      <c r="G612" s="6"/>
      <c r="H612" s="10">
        <f>SUM(I612:R612)</f>
        <v>100</v>
      </c>
      <c r="I612" s="6">
        <f>100-SUM(Table2[[#This Row],[Kurds]:[Others3]])</f>
        <v>100</v>
      </c>
      <c r="J612" s="6"/>
      <c r="K612" s="6"/>
      <c r="L612" s="6"/>
      <c r="M612" s="6"/>
      <c r="N612" s="6"/>
      <c r="O612" s="11"/>
      <c r="P612" s="11"/>
      <c r="Q612" s="11"/>
      <c r="R612" s="11"/>
      <c r="S612" s="11"/>
      <c r="T612" s="12">
        <f>Table2[[#This Row],[Turks]]*Table2[[#This Row],[District Pop.]]/100</f>
        <v>34549</v>
      </c>
      <c r="U612" s="12">
        <f>Table2[[#This Row],[Kurds]]*Table2[[#This Row],[District Pop.]]/100</f>
        <v>0</v>
      </c>
      <c r="V612" s="12">
        <f>Table2[[#This Row],[Zazas]]*Table2[[#This Row],[District Pop.]]</f>
        <v>0</v>
      </c>
      <c r="W612" s="6"/>
      <c r="X612" s="6"/>
      <c r="Y612" s="12">
        <f>Table2[[#This Row],[Others name]]</f>
        <v>0</v>
      </c>
      <c r="Z612" s="12">
        <f>Table2[[#This Row],[Others]]*Table2[[#This Row],[District Pop.]]</f>
        <v>0</v>
      </c>
    </row>
    <row r="613" spans="1:26" x14ac:dyDescent="0.3">
      <c r="A613" s="6">
        <v>236</v>
      </c>
      <c r="B613" s="6" t="s">
        <v>243</v>
      </c>
      <c r="C613" s="6" t="s">
        <v>1722</v>
      </c>
      <c r="D613" s="10">
        <v>28952</v>
      </c>
      <c r="E613" s="6" t="s">
        <v>241</v>
      </c>
      <c r="F613" s="6" t="s">
        <v>243</v>
      </c>
      <c r="G613" s="6"/>
      <c r="H613" s="10">
        <f>SUM(I613:R613)</f>
        <v>100</v>
      </c>
      <c r="I613" s="6">
        <f>100-SUM(Table2[[#This Row],[Kurds]:[Others3]])</f>
        <v>100</v>
      </c>
      <c r="J613" s="6"/>
      <c r="K613" s="6"/>
      <c r="L613" s="6"/>
      <c r="M613" s="6"/>
      <c r="N613" s="6"/>
      <c r="O613" s="11"/>
      <c r="P613" s="11"/>
      <c r="Q613" s="11"/>
      <c r="R613" s="11"/>
      <c r="S613" s="11"/>
      <c r="T613" s="12">
        <f>Table2[[#This Row],[Turks]]*Table2[[#This Row],[District Pop.]]/100</f>
        <v>28952</v>
      </c>
      <c r="U613" s="12">
        <f>Table2[[#This Row],[Kurds]]*Table2[[#This Row],[District Pop.]]/100</f>
        <v>0</v>
      </c>
      <c r="V613" s="12">
        <f>Table2[[#This Row],[Zazas]]*Table2[[#This Row],[District Pop.]]</f>
        <v>0</v>
      </c>
      <c r="W613" s="6"/>
      <c r="X613" s="6"/>
      <c r="Y613" s="12">
        <f>Table2[[#This Row],[Others name]]</f>
        <v>0</v>
      </c>
      <c r="Z613" s="12">
        <f>Table2[[#This Row],[Others]]*Table2[[#This Row],[District Pop.]]</f>
        <v>0</v>
      </c>
    </row>
    <row r="614" spans="1:26" x14ac:dyDescent="0.3">
      <c r="A614" s="6">
        <v>238</v>
      </c>
      <c r="B614" s="6" t="s">
        <v>245</v>
      </c>
      <c r="C614" s="6" t="s">
        <v>1805</v>
      </c>
      <c r="D614" s="10">
        <v>3120</v>
      </c>
      <c r="E614" s="6" t="s">
        <v>241</v>
      </c>
      <c r="F614" s="6" t="s">
        <v>245</v>
      </c>
      <c r="G614" s="6"/>
      <c r="H614" s="10">
        <f>SUM(I614:R614)</f>
        <v>100</v>
      </c>
      <c r="I614" s="6">
        <f>100-SUM(Table2[[#This Row],[Kurds]:[Others3]])</f>
        <v>100</v>
      </c>
      <c r="J614" s="6"/>
      <c r="K614" s="6"/>
      <c r="L614" s="6"/>
      <c r="M614" s="6"/>
      <c r="N614" s="6"/>
      <c r="O614" s="11"/>
      <c r="P614" s="11"/>
      <c r="Q614" s="11"/>
      <c r="R614" s="11"/>
      <c r="S614" s="11"/>
      <c r="T614" s="12">
        <f>Table2[[#This Row],[Turks]]*Table2[[#This Row],[District Pop.]]/100</f>
        <v>3120</v>
      </c>
      <c r="U614" s="12">
        <f>Table2[[#This Row],[Kurds]]*Table2[[#This Row],[District Pop.]]/100</f>
        <v>0</v>
      </c>
      <c r="V614" s="12">
        <f>Table2[[#This Row],[Zazas]]*Table2[[#This Row],[District Pop.]]</f>
        <v>0</v>
      </c>
      <c r="W614" s="6"/>
      <c r="X614" s="6"/>
      <c r="Y614" s="12">
        <f>Table2[[#This Row],[Others name]]</f>
        <v>0</v>
      </c>
      <c r="Z614" s="12">
        <f>Table2[[#This Row],[Others]]*Table2[[#This Row],[District Pop.]]</f>
        <v>0</v>
      </c>
    </row>
    <row r="615" spans="1:26" x14ac:dyDescent="0.3">
      <c r="A615" s="6">
        <v>240</v>
      </c>
      <c r="B615" s="6" t="s">
        <v>247</v>
      </c>
      <c r="C615" s="6" t="s">
        <v>2023</v>
      </c>
      <c r="D615" s="10">
        <v>8684</v>
      </c>
      <c r="E615" s="6" t="s">
        <v>241</v>
      </c>
      <c r="F615" s="6" t="s">
        <v>247</v>
      </c>
      <c r="G615" s="6"/>
      <c r="H615" s="10">
        <f>SUM(I615:R615)</f>
        <v>100</v>
      </c>
      <c r="I615" s="6">
        <f>100-SUM(Table2[[#This Row],[Kurds]:[Others3]])</f>
        <v>100</v>
      </c>
      <c r="J615" s="6"/>
      <c r="K615" s="6"/>
      <c r="L615" s="6"/>
      <c r="M615" s="6"/>
      <c r="N615" s="6"/>
      <c r="O615" s="11"/>
      <c r="P615" s="11"/>
      <c r="Q615" s="11"/>
      <c r="R615" s="11"/>
      <c r="S615" s="11"/>
      <c r="T615" s="12">
        <f>Table2[[#This Row],[Turks]]*Table2[[#This Row],[District Pop.]]/100</f>
        <v>8684</v>
      </c>
      <c r="U615" s="12">
        <f>Table2[[#This Row],[Kurds]]*Table2[[#This Row],[District Pop.]]/100</f>
        <v>0</v>
      </c>
      <c r="V615" s="12">
        <f>Table2[[#This Row],[Zazas]]*Table2[[#This Row],[District Pop.]]</f>
        <v>0</v>
      </c>
      <c r="W615" s="6"/>
      <c r="X615" s="6"/>
      <c r="Y615" s="12">
        <f>Table2[[#This Row],[Others name]]</f>
        <v>0</v>
      </c>
      <c r="Z615" s="12">
        <f>Table2[[#This Row],[Others]]*Table2[[#This Row],[District Pop.]]</f>
        <v>0</v>
      </c>
    </row>
    <row r="616" spans="1:26" x14ac:dyDescent="0.3">
      <c r="A616" s="6">
        <v>241</v>
      </c>
      <c r="B616" s="6" t="s">
        <v>248</v>
      </c>
      <c r="C616" s="6" t="s">
        <v>2161</v>
      </c>
      <c r="D616" s="10">
        <v>31848</v>
      </c>
      <c r="E616" s="6" t="s">
        <v>241</v>
      </c>
      <c r="F616" s="6" t="s">
        <v>248</v>
      </c>
      <c r="G616" s="6"/>
      <c r="H616" s="10">
        <f>SUM(I616:R616)</f>
        <v>100</v>
      </c>
      <c r="I616" s="6">
        <f>100-SUM(Table2[[#This Row],[Kurds]:[Others3]])</f>
        <v>100</v>
      </c>
      <c r="J616" s="6"/>
      <c r="K616" s="6"/>
      <c r="L616" s="6"/>
      <c r="M616" s="6"/>
      <c r="N616" s="6"/>
      <c r="O616" s="11"/>
      <c r="P616" s="11"/>
      <c r="Q616" s="11"/>
      <c r="R616" s="11"/>
      <c r="S616" s="11"/>
      <c r="T616" s="12">
        <f>Table2[[#This Row],[Turks]]*Table2[[#This Row],[District Pop.]]/100</f>
        <v>31848</v>
      </c>
      <c r="U616" s="12">
        <f>Table2[[#This Row],[Kurds]]*Table2[[#This Row],[District Pop.]]/100</f>
        <v>0</v>
      </c>
      <c r="V616" s="12">
        <f>Table2[[#This Row],[Zazas]]*Table2[[#This Row],[District Pop.]]</f>
        <v>0</v>
      </c>
      <c r="W616" s="6"/>
      <c r="X616" s="6"/>
      <c r="Y616" s="12">
        <f>Table2[[#This Row],[Others name]]</f>
        <v>0</v>
      </c>
      <c r="Z616" s="12">
        <f>Table2[[#This Row],[Others]]*Table2[[#This Row],[District Pop.]]</f>
        <v>0</v>
      </c>
    </row>
    <row r="617" spans="1:26" x14ac:dyDescent="0.3">
      <c r="A617" s="6">
        <v>245</v>
      </c>
      <c r="B617" s="6" t="s">
        <v>241</v>
      </c>
      <c r="C617" s="6" t="s">
        <v>1452</v>
      </c>
      <c r="D617" s="10">
        <v>197841</v>
      </c>
      <c r="E617" s="6" t="s">
        <v>241</v>
      </c>
      <c r="F617" s="6" t="s">
        <v>25</v>
      </c>
      <c r="G617" s="6"/>
      <c r="H617" s="10">
        <f>SUM(I617:R617)</f>
        <v>100</v>
      </c>
      <c r="I617" s="6">
        <f>100-SUM(Table2[[#This Row],[Kurds]:[Others3]])</f>
        <v>100</v>
      </c>
      <c r="J617" s="6"/>
      <c r="K617" s="6"/>
      <c r="L617" s="6"/>
      <c r="M617" s="6"/>
      <c r="N617" s="6"/>
      <c r="O617" s="11"/>
      <c r="P617" s="11"/>
      <c r="Q617" s="11"/>
      <c r="R617" s="11"/>
      <c r="S617" s="11"/>
      <c r="T617" s="12">
        <f>Table2[[#This Row],[Turks]]*Table2[[#This Row],[District Pop.]]/100</f>
        <v>197841</v>
      </c>
      <c r="U617" s="12">
        <f>Table2[[#This Row],[Kurds]]*Table2[[#This Row],[District Pop.]]/100</f>
        <v>0</v>
      </c>
      <c r="V617" s="12">
        <f>Table2[[#This Row],[Zazas]]*Table2[[#This Row],[District Pop.]]</f>
        <v>0</v>
      </c>
      <c r="W617" s="6"/>
      <c r="X617" s="6"/>
      <c r="Y617" s="12">
        <f>Table2[[#This Row],[Others name]]</f>
        <v>0</v>
      </c>
      <c r="Z617" s="12">
        <f>Table2[[#This Row],[Others]]*Table2[[#This Row],[District Pop.]]</f>
        <v>0</v>
      </c>
    </row>
    <row r="618" spans="1:26" x14ac:dyDescent="0.3">
      <c r="A618" s="6">
        <v>247</v>
      </c>
      <c r="B618" s="6" t="s">
        <v>254</v>
      </c>
      <c r="C618" s="6" t="s">
        <v>1554</v>
      </c>
      <c r="D618" s="10">
        <v>4560</v>
      </c>
      <c r="E618" s="6" t="s">
        <v>253</v>
      </c>
      <c r="F618" s="6" t="s">
        <v>254</v>
      </c>
      <c r="G618" s="6"/>
      <c r="H618" s="10">
        <f>SUM(I618:R618)</f>
        <v>100</v>
      </c>
      <c r="I618" s="6">
        <f>100-SUM(Table2[[#This Row],[Kurds]:[Others3]])</f>
        <v>100</v>
      </c>
      <c r="J618" s="6"/>
      <c r="K618" s="6"/>
      <c r="L618" s="6"/>
      <c r="M618" s="6"/>
      <c r="N618" s="6"/>
      <c r="O618" s="11"/>
      <c r="P618" s="11"/>
      <c r="Q618" s="11"/>
      <c r="R618" s="11"/>
      <c r="S618" s="11"/>
      <c r="T618" s="12">
        <f>Table2[[#This Row],[Turks]]*Table2[[#This Row],[District Pop.]]/100</f>
        <v>4560</v>
      </c>
      <c r="U618" s="12">
        <f>Table2[[#This Row],[Kurds]]*Table2[[#This Row],[District Pop.]]/100</f>
        <v>0</v>
      </c>
      <c r="V618" s="12">
        <f>Table2[[#This Row],[Zazas]]*Table2[[#This Row],[District Pop.]]</f>
        <v>0</v>
      </c>
      <c r="W618" s="6"/>
      <c r="X618" s="6"/>
      <c r="Y618" s="12">
        <f>Table2[[#This Row],[Others name]]</f>
        <v>0</v>
      </c>
      <c r="Z618" s="12">
        <f>Table2[[#This Row],[Others]]*Table2[[#This Row],[District Pop.]]</f>
        <v>0</v>
      </c>
    </row>
    <row r="619" spans="1:26" x14ac:dyDescent="0.3">
      <c r="A619" s="6">
        <v>248</v>
      </c>
      <c r="B619" s="6" t="s">
        <v>255</v>
      </c>
      <c r="C619" s="6" t="s">
        <v>1728</v>
      </c>
      <c r="D619" s="10">
        <v>2459</v>
      </c>
      <c r="E619" s="6" t="s">
        <v>253</v>
      </c>
      <c r="F619" s="6" t="s">
        <v>255</v>
      </c>
      <c r="G619" s="6"/>
      <c r="H619" s="10">
        <f>SUM(I619:R619)</f>
        <v>100</v>
      </c>
      <c r="I619" s="6">
        <f>100-SUM(Table2[[#This Row],[Kurds]:[Others3]])</f>
        <v>100</v>
      </c>
      <c r="J619" s="6"/>
      <c r="K619" s="6"/>
      <c r="L619" s="6"/>
      <c r="M619" s="6"/>
      <c r="N619" s="6"/>
      <c r="O619" s="11"/>
      <c r="P619" s="11"/>
      <c r="Q619" s="11"/>
      <c r="R619" s="11"/>
      <c r="S619" s="11"/>
      <c r="T619" s="12">
        <f>Table2[[#This Row],[Turks]]*Table2[[#This Row],[District Pop.]]/100</f>
        <v>2459</v>
      </c>
      <c r="U619" s="12">
        <f>Table2[[#This Row],[Kurds]]*Table2[[#This Row],[District Pop.]]/100</f>
        <v>0</v>
      </c>
      <c r="V619" s="12">
        <f>Table2[[#This Row],[Zazas]]*Table2[[#This Row],[District Pop.]]</f>
        <v>0</v>
      </c>
      <c r="W619" s="6"/>
      <c r="X619" s="6"/>
      <c r="Y619" s="12">
        <f>Table2[[#This Row],[Others name]]</f>
        <v>0</v>
      </c>
      <c r="Z619" s="12">
        <f>Table2[[#This Row],[Others]]*Table2[[#This Row],[District Pop.]]</f>
        <v>0</v>
      </c>
    </row>
    <row r="620" spans="1:26" x14ac:dyDescent="0.3">
      <c r="A620" s="6">
        <v>249</v>
      </c>
      <c r="B620" s="6" t="s">
        <v>256</v>
      </c>
      <c r="C620" s="6" t="s">
        <v>2117</v>
      </c>
      <c r="D620" s="10">
        <v>16526</v>
      </c>
      <c r="E620" s="6" t="s">
        <v>253</v>
      </c>
      <c r="F620" s="6" t="s">
        <v>256</v>
      </c>
      <c r="G620" s="6"/>
      <c r="H620" s="10">
        <f>SUM(I620:R620)</f>
        <v>100</v>
      </c>
      <c r="I620" s="6">
        <f>100-SUM(Table2[[#This Row],[Kurds]:[Others3]])</f>
        <v>100</v>
      </c>
      <c r="J620" s="6"/>
      <c r="K620" s="6"/>
      <c r="L620" s="6"/>
      <c r="M620" s="6"/>
      <c r="N620" s="6"/>
      <c r="O620" s="11"/>
      <c r="P620" s="11"/>
      <c r="Q620" s="11"/>
      <c r="R620" s="11"/>
      <c r="S620" s="11"/>
      <c r="T620" s="12">
        <f>Table2[[#This Row],[Turks]]*Table2[[#This Row],[District Pop.]]/100</f>
        <v>16526</v>
      </c>
      <c r="U620" s="12">
        <f>Table2[[#This Row],[Kurds]]*Table2[[#This Row],[District Pop.]]/100</f>
        <v>0</v>
      </c>
      <c r="V620" s="12">
        <f>Table2[[#This Row],[Zazas]]*Table2[[#This Row],[District Pop.]]</f>
        <v>0</v>
      </c>
      <c r="W620" s="6"/>
      <c r="X620" s="6"/>
      <c r="Y620" s="12">
        <f>Table2[[#This Row],[Others name]]</f>
        <v>0</v>
      </c>
      <c r="Z620" s="12">
        <f>Table2[[#This Row],[Others]]*Table2[[#This Row],[District Pop.]]</f>
        <v>0</v>
      </c>
    </row>
    <row r="621" spans="1:26" x14ac:dyDescent="0.3">
      <c r="A621" s="6">
        <v>250</v>
      </c>
      <c r="B621" s="6" t="s">
        <v>257</v>
      </c>
      <c r="C621" s="6" t="s">
        <v>2059</v>
      </c>
      <c r="D621" s="10">
        <v>6163</v>
      </c>
      <c r="E621" s="6" t="s">
        <v>253</v>
      </c>
      <c r="F621" s="6" t="s">
        <v>257</v>
      </c>
      <c r="G621" s="6"/>
      <c r="H621" s="10">
        <f>SUM(I621:R621)</f>
        <v>100</v>
      </c>
      <c r="I621" s="6">
        <f>100-SUM(Table2[[#This Row],[Kurds]:[Others3]])</f>
        <v>100</v>
      </c>
      <c r="J621" s="6"/>
      <c r="K621" s="6"/>
      <c r="L621" s="6"/>
      <c r="M621" s="6"/>
      <c r="N621" s="6"/>
      <c r="O621" s="11"/>
      <c r="P621" s="11"/>
      <c r="Q621" s="11"/>
      <c r="R621" s="11"/>
      <c r="S621" s="11"/>
      <c r="T621" s="12">
        <f>Table2[[#This Row],[Turks]]*Table2[[#This Row],[District Pop.]]/100</f>
        <v>6163</v>
      </c>
      <c r="U621" s="12">
        <f>Table2[[#This Row],[Kurds]]*Table2[[#This Row],[District Pop.]]/100</f>
        <v>0</v>
      </c>
      <c r="V621" s="12">
        <f>Table2[[#This Row],[Zazas]]*Table2[[#This Row],[District Pop.]]</f>
        <v>0</v>
      </c>
      <c r="W621" s="6"/>
      <c r="X621" s="6"/>
      <c r="Y621" s="12">
        <f>Table2[[#This Row],[Others name]]</f>
        <v>0</v>
      </c>
      <c r="Z621" s="12">
        <f>Table2[[#This Row],[Others]]*Table2[[#This Row],[District Pop.]]</f>
        <v>0</v>
      </c>
    </row>
    <row r="622" spans="1:26" x14ac:dyDescent="0.3">
      <c r="A622" s="6">
        <v>251</v>
      </c>
      <c r="B622" s="6" t="s">
        <v>258</v>
      </c>
      <c r="C622" s="6" t="s">
        <v>2454</v>
      </c>
      <c r="D622" s="10">
        <v>13821</v>
      </c>
      <c r="E622" s="6" t="s">
        <v>253</v>
      </c>
      <c r="F622" s="6" t="s">
        <v>258</v>
      </c>
      <c r="G622" s="6"/>
      <c r="H622" s="10">
        <f>SUM(I622:R622)</f>
        <v>100</v>
      </c>
      <c r="I622" s="6">
        <f>100-SUM(Table2[[#This Row],[Kurds]:[Others3]])</f>
        <v>100</v>
      </c>
      <c r="J622" s="6"/>
      <c r="K622" s="6"/>
      <c r="L622" s="6"/>
      <c r="M622" s="6"/>
      <c r="N622" s="6"/>
      <c r="O622" s="11"/>
      <c r="P622" s="11"/>
      <c r="Q622" s="11"/>
      <c r="R622" s="11"/>
      <c r="S622" s="11"/>
      <c r="T622" s="12">
        <f>Table2[[#This Row],[Turks]]*Table2[[#This Row],[District Pop.]]/100</f>
        <v>13821</v>
      </c>
      <c r="U622" s="12">
        <f>Table2[[#This Row],[Kurds]]*Table2[[#This Row],[District Pop.]]/100</f>
        <v>0</v>
      </c>
      <c r="V622" s="12">
        <f>Table2[[#This Row],[Zazas]]*Table2[[#This Row],[District Pop.]]</f>
        <v>0</v>
      </c>
      <c r="W622" s="6"/>
      <c r="X622" s="6"/>
      <c r="Y622" s="12">
        <f>Table2[[#This Row],[Others name]]</f>
        <v>0</v>
      </c>
      <c r="Z622" s="12">
        <f>Table2[[#This Row],[Others]]*Table2[[#This Row],[District Pop.]]</f>
        <v>0</v>
      </c>
    </row>
    <row r="623" spans="1:26" x14ac:dyDescent="0.3">
      <c r="A623" s="6">
        <v>253</v>
      </c>
      <c r="B623" s="6" t="s">
        <v>260</v>
      </c>
      <c r="C623" s="6" t="s">
        <v>2694</v>
      </c>
      <c r="D623" s="10">
        <v>4276</v>
      </c>
      <c r="E623" s="6" t="s">
        <v>253</v>
      </c>
      <c r="F623" s="6" t="s">
        <v>260</v>
      </c>
      <c r="G623" s="6"/>
      <c r="H623" s="10">
        <f>SUM(I623:R623)</f>
        <v>100</v>
      </c>
      <c r="I623" s="6">
        <f>100-SUM(Table2[[#This Row],[Kurds]:[Others3]])</f>
        <v>100</v>
      </c>
      <c r="J623" s="6"/>
      <c r="K623" s="6"/>
      <c r="L623" s="6"/>
      <c r="M623" s="6"/>
      <c r="N623" s="6"/>
      <c r="O623" s="11"/>
      <c r="P623" s="11"/>
      <c r="Q623" s="11"/>
      <c r="R623" s="11"/>
      <c r="S623" s="11"/>
      <c r="T623" s="12">
        <f>Table2[[#This Row],[Turks]]*Table2[[#This Row],[District Pop.]]/100</f>
        <v>4276</v>
      </c>
      <c r="U623" s="12">
        <f>Table2[[#This Row],[Kurds]]*Table2[[#This Row],[District Pop.]]/100</f>
        <v>0</v>
      </c>
      <c r="V623" s="12">
        <f>Table2[[#This Row],[Zazas]]*Table2[[#This Row],[District Pop.]]</f>
        <v>0</v>
      </c>
      <c r="W623" s="6"/>
      <c r="X623" s="6"/>
      <c r="Y623" s="12">
        <f>Table2[[#This Row],[Others name]]</f>
        <v>0</v>
      </c>
      <c r="Z623" s="12">
        <f>Table2[[#This Row],[Others]]*Table2[[#This Row],[District Pop.]]</f>
        <v>0</v>
      </c>
    </row>
    <row r="624" spans="1:26" x14ac:dyDescent="0.3">
      <c r="A624" s="6">
        <v>254</v>
      </c>
      <c r="B624" s="6" t="s">
        <v>261</v>
      </c>
      <c r="C624" s="6" t="s">
        <v>2752</v>
      </c>
      <c r="D624" s="10">
        <v>8484</v>
      </c>
      <c r="E624" s="6" t="s">
        <v>253</v>
      </c>
      <c r="F624" s="6" t="s">
        <v>261</v>
      </c>
      <c r="G624" s="6"/>
      <c r="H624" s="10">
        <f>SUM(I624:R624)</f>
        <v>100</v>
      </c>
      <c r="I624" s="6">
        <f>100-SUM(Table2[[#This Row],[Kurds]:[Others3]])</f>
        <v>100</v>
      </c>
      <c r="J624" s="6"/>
      <c r="K624" s="6"/>
      <c r="L624" s="6"/>
      <c r="M624" s="6"/>
      <c r="N624" s="6"/>
      <c r="O624" s="11"/>
      <c r="P624" s="11"/>
      <c r="Q624" s="11"/>
      <c r="R624" s="11"/>
      <c r="S624" s="11"/>
      <c r="T624" s="12">
        <f>Table2[[#This Row],[Turks]]*Table2[[#This Row],[District Pop.]]/100</f>
        <v>8484</v>
      </c>
      <c r="U624" s="12">
        <f>Table2[[#This Row],[Kurds]]*Table2[[#This Row],[District Pop.]]/100</f>
        <v>0</v>
      </c>
      <c r="V624" s="12">
        <f>Table2[[#This Row],[Zazas]]*Table2[[#This Row],[District Pop.]]</f>
        <v>0</v>
      </c>
      <c r="W624" s="6"/>
      <c r="X624" s="6"/>
      <c r="Y624" s="12">
        <f>Table2[[#This Row],[Others name]]</f>
        <v>0</v>
      </c>
      <c r="Z624" s="12">
        <f>Table2[[#This Row],[Others]]*Table2[[#This Row],[District Pop.]]</f>
        <v>0</v>
      </c>
    </row>
    <row r="625" spans="1:26" x14ac:dyDescent="0.3">
      <c r="A625" s="6">
        <v>256</v>
      </c>
      <c r="B625" s="6" t="s">
        <v>262</v>
      </c>
      <c r="C625" s="6" t="s">
        <v>2963</v>
      </c>
      <c r="D625" s="10">
        <v>12614</v>
      </c>
      <c r="E625" s="6" t="s">
        <v>253</v>
      </c>
      <c r="F625" s="6" t="s">
        <v>262</v>
      </c>
      <c r="G625" s="6"/>
      <c r="H625" s="10">
        <f>SUM(I625:R625)</f>
        <v>100</v>
      </c>
      <c r="I625" s="6">
        <f>100-SUM(Table2[[#This Row],[Kurds]:[Others3]])</f>
        <v>100</v>
      </c>
      <c r="J625" s="6"/>
      <c r="K625" s="6"/>
      <c r="L625" s="6"/>
      <c r="M625" s="6"/>
      <c r="N625" s="6"/>
      <c r="O625" s="11"/>
      <c r="P625" s="11"/>
      <c r="Q625" s="11"/>
      <c r="R625" s="11"/>
      <c r="S625" s="11"/>
      <c r="T625" s="12">
        <f>Table2[[#This Row],[Turks]]*Table2[[#This Row],[District Pop.]]/100</f>
        <v>12614</v>
      </c>
      <c r="U625" s="12">
        <f>Table2[[#This Row],[Kurds]]*Table2[[#This Row],[District Pop.]]/100</f>
        <v>0</v>
      </c>
      <c r="V625" s="12">
        <f>Table2[[#This Row],[Zazas]]*Table2[[#This Row],[District Pop.]]</f>
        <v>0</v>
      </c>
      <c r="W625" s="6"/>
      <c r="X625" s="6"/>
      <c r="Y625" s="12">
        <f>Table2[[#This Row],[Others name]]</f>
        <v>0</v>
      </c>
      <c r="Z625" s="12">
        <f>Table2[[#This Row],[Others]]*Table2[[#This Row],[District Pop.]]</f>
        <v>0</v>
      </c>
    </row>
    <row r="626" spans="1:26" x14ac:dyDescent="0.3">
      <c r="A626" s="6">
        <v>257</v>
      </c>
      <c r="B626" s="6" t="s">
        <v>263</v>
      </c>
      <c r="C626" s="6" t="s">
        <v>1025</v>
      </c>
      <c r="D626" s="10">
        <v>11745</v>
      </c>
      <c r="E626" s="6" t="s">
        <v>253</v>
      </c>
      <c r="F626" s="6" t="s">
        <v>263</v>
      </c>
      <c r="G626" s="6"/>
      <c r="H626" s="10">
        <f>SUM(I626:R626)</f>
        <v>100</v>
      </c>
      <c r="I626" s="6">
        <f>100-SUM(Table2[[#This Row],[Kurds]:[Others3]])</f>
        <v>100</v>
      </c>
      <c r="J626" s="6"/>
      <c r="K626" s="6"/>
      <c r="L626" s="6"/>
      <c r="M626" s="6"/>
      <c r="N626" s="6"/>
      <c r="O626" s="11"/>
      <c r="P626" s="11"/>
      <c r="Q626" s="11"/>
      <c r="R626" s="11"/>
      <c r="S626" s="11"/>
      <c r="T626" s="12">
        <f>Table2[[#This Row],[Turks]]*Table2[[#This Row],[District Pop.]]/100</f>
        <v>11745</v>
      </c>
      <c r="U626" s="12">
        <f>Table2[[#This Row],[Kurds]]*Table2[[#This Row],[District Pop.]]/100</f>
        <v>0</v>
      </c>
      <c r="V626" s="12">
        <f>Table2[[#This Row],[Zazas]]*Table2[[#This Row],[District Pop.]]</f>
        <v>0</v>
      </c>
      <c r="W626" s="6"/>
      <c r="X626" s="6"/>
      <c r="Y626" s="12">
        <f>Table2[[#This Row],[Others name]]</f>
        <v>0</v>
      </c>
      <c r="Z626" s="12">
        <f>Table2[[#This Row],[Others]]*Table2[[#This Row],[District Pop.]]</f>
        <v>0</v>
      </c>
    </row>
    <row r="627" spans="1:26" x14ac:dyDescent="0.3">
      <c r="A627" s="6">
        <v>258</v>
      </c>
      <c r="B627" s="6" t="s">
        <v>3636</v>
      </c>
      <c r="C627" s="6" t="s">
        <v>3462</v>
      </c>
      <c r="D627" s="10">
        <v>7536</v>
      </c>
      <c r="E627" s="6" t="s">
        <v>253</v>
      </c>
      <c r="F627" s="6" t="s">
        <v>264</v>
      </c>
      <c r="G627" s="6"/>
      <c r="H627" s="10">
        <f>SUM(I627:R627)</f>
        <v>100</v>
      </c>
      <c r="I627" s="6">
        <f>100-SUM(Table2[[#This Row],[Kurds]:[Others3]])</f>
        <v>100</v>
      </c>
      <c r="J627" s="6"/>
      <c r="K627" s="6"/>
      <c r="L627" s="6"/>
      <c r="M627" s="6"/>
      <c r="N627" s="6"/>
      <c r="O627" s="11"/>
      <c r="P627" s="11"/>
      <c r="Q627" s="11"/>
      <c r="R627" s="11"/>
      <c r="S627" s="11"/>
      <c r="T627" s="12">
        <f>Table2[[#This Row],[Turks]]*Table2[[#This Row],[District Pop.]]/100</f>
        <v>7536</v>
      </c>
      <c r="U627" s="12">
        <f>Table2[[#This Row],[Kurds]]*Table2[[#This Row],[District Pop.]]/100</f>
        <v>0</v>
      </c>
      <c r="V627" s="12">
        <f>Table2[[#This Row],[Zazas]]*Table2[[#This Row],[District Pop.]]</f>
        <v>0</v>
      </c>
      <c r="W627" s="6"/>
      <c r="X627" s="6"/>
      <c r="Y627" s="12">
        <f>Table2[[#This Row],[Others name]]</f>
        <v>0</v>
      </c>
      <c r="Z627" s="12">
        <f>Table2[[#This Row],[Others]]*Table2[[#This Row],[District Pop.]]</f>
        <v>0</v>
      </c>
    </row>
    <row r="628" spans="1:26" x14ac:dyDescent="0.3">
      <c r="A628" s="6">
        <v>262</v>
      </c>
      <c r="B628" s="6" t="s">
        <v>268</v>
      </c>
      <c r="C628" s="6" t="s">
        <v>1983</v>
      </c>
      <c r="D628" s="10">
        <v>5265</v>
      </c>
      <c r="E628" s="6" t="s">
        <v>265</v>
      </c>
      <c r="F628" s="6" t="s">
        <v>268</v>
      </c>
      <c r="G628" s="6"/>
      <c r="H628" s="10">
        <f>SUM(I628:R628)</f>
        <v>100</v>
      </c>
      <c r="I628" s="6">
        <f>100-SUM(Table2[[#This Row],[Kurds]:[Others3]])</f>
        <v>100</v>
      </c>
      <c r="J628" s="6"/>
      <c r="K628" s="6"/>
      <c r="L628" s="6"/>
      <c r="M628" s="6"/>
      <c r="N628" s="6"/>
      <c r="O628" s="11"/>
      <c r="P628" s="11"/>
      <c r="Q628" s="11"/>
      <c r="R628" s="11"/>
      <c r="S628" s="11"/>
      <c r="T628" s="12">
        <f>Table2[[#This Row],[Turks]]*Table2[[#This Row],[District Pop.]]/100</f>
        <v>5265</v>
      </c>
      <c r="U628" s="12">
        <f>Table2[[#This Row],[Kurds]]*Table2[[#This Row],[District Pop.]]/100</f>
        <v>0</v>
      </c>
      <c r="V628" s="12">
        <f>Table2[[#This Row],[Zazas]]*Table2[[#This Row],[District Pop.]]</f>
        <v>0</v>
      </c>
      <c r="W628" s="6"/>
      <c r="X628" s="6"/>
      <c r="Y628" s="12">
        <f>Table2[[#This Row],[Others name]]</f>
        <v>0</v>
      </c>
      <c r="Z628" s="12">
        <f>Table2[[#This Row],[Others]]*Table2[[#This Row],[District Pop.]]</f>
        <v>0</v>
      </c>
    </row>
    <row r="629" spans="1:26" x14ac:dyDescent="0.3">
      <c r="A629" s="6">
        <v>268</v>
      </c>
      <c r="B629" s="6" t="s">
        <v>273</v>
      </c>
      <c r="C629" s="6" t="s">
        <v>2938</v>
      </c>
      <c r="D629" s="10">
        <v>4896</v>
      </c>
      <c r="E629" s="6" t="s">
        <v>265</v>
      </c>
      <c r="F629" s="6" t="s">
        <v>273</v>
      </c>
      <c r="G629" s="6"/>
      <c r="H629" s="10">
        <f>SUM(I629:R629)</f>
        <v>100</v>
      </c>
      <c r="I629" s="6">
        <f>100-SUM(Table2[[#This Row],[Kurds]:[Others3]])</f>
        <v>100</v>
      </c>
      <c r="J629" s="6"/>
      <c r="K629" s="6"/>
      <c r="L629" s="6"/>
      <c r="M629" s="6"/>
      <c r="N629" s="6"/>
      <c r="O629" s="11"/>
      <c r="P629" s="11"/>
      <c r="Q629" s="11"/>
      <c r="R629" s="11"/>
      <c r="S629" s="11"/>
      <c r="T629" s="12">
        <f>Table2[[#This Row],[Turks]]*Table2[[#This Row],[District Pop.]]/100</f>
        <v>4896</v>
      </c>
      <c r="U629" s="12">
        <f>Table2[[#This Row],[Kurds]]*Table2[[#This Row],[District Pop.]]/100</f>
        <v>0</v>
      </c>
      <c r="V629" s="12">
        <f>Table2[[#This Row],[Zazas]]*Table2[[#This Row],[District Pop.]]</f>
        <v>0</v>
      </c>
      <c r="W629" s="6"/>
      <c r="X629" s="6"/>
      <c r="Y629" s="12">
        <f>Table2[[#This Row],[Others name]]</f>
        <v>0</v>
      </c>
      <c r="Z629" s="12">
        <f>Table2[[#This Row],[Others]]*Table2[[#This Row],[District Pop.]]</f>
        <v>0</v>
      </c>
    </row>
    <row r="630" spans="1:26" x14ac:dyDescent="0.3">
      <c r="A630" s="6">
        <v>272</v>
      </c>
      <c r="B630" s="6" t="s">
        <v>276</v>
      </c>
      <c r="C630" s="6" t="s">
        <v>3390</v>
      </c>
      <c r="D630" s="10">
        <v>5765</v>
      </c>
      <c r="E630" s="6" t="s">
        <v>265</v>
      </c>
      <c r="F630" s="6" t="s">
        <v>276</v>
      </c>
      <c r="G630" s="6"/>
      <c r="H630" s="10">
        <f>SUM(I630:R630)</f>
        <v>100</v>
      </c>
      <c r="I630" s="6">
        <f>100-SUM(Table2[[#This Row],[Kurds]:[Others3]])</f>
        <v>100</v>
      </c>
      <c r="J630" s="6"/>
      <c r="K630" s="6"/>
      <c r="L630" s="6"/>
      <c r="M630" s="6"/>
      <c r="N630" s="6"/>
      <c r="O630" s="11"/>
      <c r="P630" s="11"/>
      <c r="Q630" s="11"/>
      <c r="R630" s="11"/>
      <c r="S630" s="11"/>
      <c r="T630" s="12">
        <f>Table2[[#This Row],[Turks]]*Table2[[#This Row],[District Pop.]]/100</f>
        <v>5765</v>
      </c>
      <c r="U630" s="12">
        <f>Table2[[#This Row],[Kurds]]*Table2[[#This Row],[District Pop.]]/100</f>
        <v>0</v>
      </c>
      <c r="V630" s="12">
        <f>Table2[[#This Row],[Zazas]]*Table2[[#This Row],[District Pop.]]</f>
        <v>0</v>
      </c>
      <c r="W630" s="6"/>
      <c r="X630" s="6"/>
      <c r="Y630" s="12">
        <f>Table2[[#This Row],[Others name]]</f>
        <v>0</v>
      </c>
      <c r="Z630" s="12">
        <f>Table2[[#This Row],[Others]]*Table2[[#This Row],[District Pop.]]</f>
        <v>0</v>
      </c>
    </row>
    <row r="631" spans="1:26" x14ac:dyDescent="0.3">
      <c r="A631" s="6">
        <v>273</v>
      </c>
      <c r="B631" s="6" t="s">
        <v>3641</v>
      </c>
      <c r="C631" s="6" t="s">
        <v>1272</v>
      </c>
      <c r="D631" s="10">
        <v>54888</v>
      </c>
      <c r="E631" s="6" t="s">
        <v>277</v>
      </c>
      <c r="F631" s="6" t="s">
        <v>278</v>
      </c>
      <c r="G631" s="6"/>
      <c r="H631" s="10">
        <f>SUM(I631:R631)</f>
        <v>100</v>
      </c>
      <c r="I631" s="6">
        <f>100-SUM(Table2[[#This Row],[Kurds]:[Others3]])</f>
        <v>100</v>
      </c>
      <c r="J631" s="6"/>
      <c r="K631" s="6"/>
      <c r="L631" s="6"/>
      <c r="M631" s="6"/>
      <c r="N631" s="6"/>
      <c r="O631" s="11"/>
      <c r="P631" s="11"/>
      <c r="Q631" s="11"/>
      <c r="R631" s="11"/>
      <c r="S631" s="11"/>
      <c r="T631" s="12">
        <f>Table2[[#This Row],[Turks]]*Table2[[#This Row],[District Pop.]]/100</f>
        <v>54888</v>
      </c>
      <c r="U631" s="12">
        <f>Table2[[#This Row],[Kurds]]*Table2[[#This Row],[District Pop.]]/100</f>
        <v>0</v>
      </c>
      <c r="V631" s="12">
        <f>Table2[[#This Row],[Zazas]]*Table2[[#This Row],[District Pop.]]</f>
        <v>0</v>
      </c>
      <c r="W631" s="6"/>
      <c r="X631" s="6"/>
      <c r="Y631" s="12">
        <f>Table2[[#This Row],[Others name]]</f>
        <v>0</v>
      </c>
      <c r="Z631" s="12">
        <f>Table2[[#This Row],[Others]]*Table2[[#This Row],[District Pop.]]</f>
        <v>0</v>
      </c>
    </row>
    <row r="632" spans="1:26" x14ac:dyDescent="0.3">
      <c r="A632" s="6">
        <v>274</v>
      </c>
      <c r="B632" s="6" t="s">
        <v>279</v>
      </c>
      <c r="C632" s="6" t="s">
        <v>1657</v>
      </c>
      <c r="D632" s="10">
        <v>6340</v>
      </c>
      <c r="E632" s="6" t="s">
        <v>277</v>
      </c>
      <c r="F632" s="6" t="s">
        <v>279</v>
      </c>
      <c r="G632" s="6"/>
      <c r="H632" s="10">
        <f>SUM(I632:R632)</f>
        <v>100</v>
      </c>
      <c r="I632" s="6">
        <f>100-SUM(Table2[[#This Row],[Kurds]:[Others3]])</f>
        <v>100</v>
      </c>
      <c r="J632" s="6"/>
      <c r="K632" s="6"/>
      <c r="L632" s="6"/>
      <c r="M632" s="6"/>
      <c r="N632" s="6"/>
      <c r="O632" s="11"/>
      <c r="P632" s="11"/>
      <c r="Q632" s="11"/>
      <c r="R632" s="11"/>
      <c r="S632" s="11"/>
      <c r="T632" s="12">
        <f>Table2[[#This Row],[Turks]]*Table2[[#This Row],[District Pop.]]/100</f>
        <v>6340</v>
      </c>
      <c r="U632" s="12">
        <f>Table2[[#This Row],[Kurds]]*Table2[[#This Row],[District Pop.]]/100</f>
        <v>0</v>
      </c>
      <c r="V632" s="12">
        <f>Table2[[#This Row],[Zazas]]*Table2[[#This Row],[District Pop.]]</f>
        <v>0</v>
      </c>
      <c r="W632" s="6"/>
      <c r="X632" s="6"/>
      <c r="Y632" s="12">
        <f>Table2[[#This Row],[Others name]]</f>
        <v>0</v>
      </c>
      <c r="Z632" s="12">
        <f>Table2[[#This Row],[Others]]*Table2[[#This Row],[District Pop.]]</f>
        <v>0</v>
      </c>
    </row>
    <row r="633" spans="1:26" x14ac:dyDescent="0.3">
      <c r="A633" s="6">
        <v>275</v>
      </c>
      <c r="B633" s="6" t="s">
        <v>280</v>
      </c>
      <c r="C633" s="6" t="s">
        <v>1684</v>
      </c>
      <c r="D633" s="10">
        <v>5296</v>
      </c>
      <c r="E633" s="6" t="s">
        <v>277</v>
      </c>
      <c r="F633" s="6" t="s">
        <v>280</v>
      </c>
      <c r="G633" s="6"/>
      <c r="H633" s="10">
        <f>SUM(I633:R633)</f>
        <v>100</v>
      </c>
      <c r="I633" s="6">
        <f>100-SUM(Table2[[#This Row],[Kurds]:[Others3]])</f>
        <v>100</v>
      </c>
      <c r="J633" s="6"/>
      <c r="K633" s="6"/>
      <c r="L633" s="6"/>
      <c r="M633" s="6"/>
      <c r="N633" s="6"/>
      <c r="O633" s="11"/>
      <c r="P633" s="11"/>
      <c r="Q633" s="11"/>
      <c r="R633" s="11"/>
      <c r="S633" s="11"/>
      <c r="T633" s="12">
        <f>Table2[[#This Row],[Turks]]*Table2[[#This Row],[District Pop.]]/100</f>
        <v>5296</v>
      </c>
      <c r="U633" s="12">
        <f>Table2[[#This Row],[Kurds]]*Table2[[#This Row],[District Pop.]]/100</f>
        <v>0</v>
      </c>
      <c r="V633" s="12">
        <f>Table2[[#This Row],[Zazas]]*Table2[[#This Row],[District Pop.]]</f>
        <v>0</v>
      </c>
      <c r="W633" s="6"/>
      <c r="X633" s="6"/>
      <c r="Y633" s="12">
        <f>Table2[[#This Row],[Others name]]</f>
        <v>0</v>
      </c>
      <c r="Z633" s="12">
        <f>Table2[[#This Row],[Others]]*Table2[[#This Row],[District Pop.]]</f>
        <v>0</v>
      </c>
    </row>
    <row r="634" spans="1:26" x14ac:dyDescent="0.3">
      <c r="A634" s="6">
        <v>276</v>
      </c>
      <c r="B634" s="6" t="s">
        <v>281</v>
      </c>
      <c r="C634" s="6" t="s">
        <v>1740</v>
      </c>
      <c r="D634" s="10">
        <v>6424</v>
      </c>
      <c r="E634" s="6" t="s">
        <v>277</v>
      </c>
      <c r="F634" s="6" t="s">
        <v>281</v>
      </c>
      <c r="G634" s="6"/>
      <c r="H634" s="10">
        <f>SUM(I634:R634)</f>
        <v>100</v>
      </c>
      <c r="I634" s="6">
        <f>100-SUM(Table2[[#This Row],[Kurds]:[Others3]])</f>
        <v>100</v>
      </c>
      <c r="J634" s="6"/>
      <c r="K634" s="6"/>
      <c r="L634" s="6"/>
      <c r="M634" s="6"/>
      <c r="N634" s="6"/>
      <c r="O634" s="11"/>
      <c r="P634" s="11"/>
      <c r="Q634" s="11"/>
      <c r="R634" s="11"/>
      <c r="S634" s="11"/>
      <c r="T634" s="12">
        <f>Table2[[#This Row],[Turks]]*Table2[[#This Row],[District Pop.]]/100</f>
        <v>6424</v>
      </c>
      <c r="U634" s="12">
        <f>Table2[[#This Row],[Kurds]]*Table2[[#This Row],[District Pop.]]/100</f>
        <v>0</v>
      </c>
      <c r="V634" s="12">
        <f>Table2[[#This Row],[Zazas]]*Table2[[#This Row],[District Pop.]]</f>
        <v>0</v>
      </c>
      <c r="W634" s="6"/>
      <c r="X634" s="6"/>
      <c r="Y634" s="12">
        <f>Table2[[#This Row],[Others name]]</f>
        <v>0</v>
      </c>
      <c r="Z634" s="12">
        <f>Table2[[#This Row],[Others]]*Table2[[#This Row],[District Pop.]]</f>
        <v>0</v>
      </c>
    </row>
    <row r="635" spans="1:26" x14ac:dyDescent="0.3">
      <c r="A635" s="6">
        <v>277</v>
      </c>
      <c r="B635" s="6" t="s">
        <v>282</v>
      </c>
      <c r="C635" s="6" t="s">
        <v>1753</v>
      </c>
      <c r="D635" s="10">
        <v>6197</v>
      </c>
      <c r="E635" s="6" t="s">
        <v>277</v>
      </c>
      <c r="F635" s="6" t="s">
        <v>282</v>
      </c>
      <c r="G635" s="6"/>
      <c r="H635" s="10">
        <f>SUM(I635:R635)</f>
        <v>100</v>
      </c>
      <c r="I635" s="6">
        <f>100-SUM(Table2[[#This Row],[Kurds]:[Others3]])</f>
        <v>100</v>
      </c>
      <c r="J635" s="6"/>
      <c r="K635" s="6"/>
      <c r="L635" s="6"/>
      <c r="M635" s="6"/>
      <c r="N635" s="6"/>
      <c r="O635" s="11"/>
      <c r="P635" s="11"/>
      <c r="Q635" s="11"/>
      <c r="R635" s="11"/>
      <c r="S635" s="11"/>
      <c r="T635" s="12">
        <f>Table2[[#This Row],[Turks]]*Table2[[#This Row],[District Pop.]]/100</f>
        <v>6197</v>
      </c>
      <c r="U635" s="12">
        <f>Table2[[#This Row],[Kurds]]*Table2[[#This Row],[District Pop.]]/100</f>
        <v>0</v>
      </c>
      <c r="V635" s="12">
        <f>Table2[[#This Row],[Zazas]]*Table2[[#This Row],[District Pop.]]</f>
        <v>0</v>
      </c>
      <c r="W635" s="6"/>
      <c r="X635" s="6"/>
      <c r="Y635" s="12">
        <f>Table2[[#This Row],[Others name]]</f>
        <v>0</v>
      </c>
      <c r="Z635" s="12">
        <f>Table2[[#This Row],[Others]]*Table2[[#This Row],[District Pop.]]</f>
        <v>0</v>
      </c>
    </row>
    <row r="636" spans="1:26" x14ac:dyDescent="0.3">
      <c r="A636" s="6">
        <v>278</v>
      </c>
      <c r="B636" s="6" t="s">
        <v>283</v>
      </c>
      <c r="C636" s="6" t="s">
        <v>1812</v>
      </c>
      <c r="D636" s="10">
        <v>12331</v>
      </c>
      <c r="E636" s="6" t="s">
        <v>277</v>
      </c>
      <c r="F636" s="6" t="s">
        <v>283</v>
      </c>
      <c r="G636" s="6"/>
      <c r="H636" s="10">
        <f>SUM(I636:R636)</f>
        <v>100</v>
      </c>
      <c r="I636" s="6">
        <f>100-SUM(Table2[[#This Row],[Kurds]:[Others3]])</f>
        <v>100</v>
      </c>
      <c r="J636" s="6"/>
      <c r="K636" s="6"/>
      <c r="L636" s="6"/>
      <c r="M636" s="6"/>
      <c r="N636" s="6"/>
      <c r="O636" s="11"/>
      <c r="P636" s="11"/>
      <c r="Q636" s="11"/>
      <c r="R636" s="11"/>
      <c r="S636" s="11"/>
      <c r="T636" s="12">
        <f>Table2[[#This Row],[Turks]]*Table2[[#This Row],[District Pop.]]/100</f>
        <v>12331</v>
      </c>
      <c r="U636" s="12">
        <f>Table2[[#This Row],[Kurds]]*Table2[[#This Row],[District Pop.]]/100</f>
        <v>0</v>
      </c>
      <c r="V636" s="12">
        <f>Table2[[#This Row],[Zazas]]*Table2[[#This Row],[District Pop.]]</f>
        <v>0</v>
      </c>
      <c r="W636" s="6"/>
      <c r="X636" s="6"/>
      <c r="Y636" s="12">
        <f>Table2[[#This Row],[Others name]]</f>
        <v>0</v>
      </c>
      <c r="Z636" s="12">
        <f>Table2[[#This Row],[Others]]*Table2[[#This Row],[District Pop.]]</f>
        <v>0</v>
      </c>
    </row>
    <row r="637" spans="1:26" x14ac:dyDescent="0.3">
      <c r="A637" s="6">
        <v>279</v>
      </c>
      <c r="B637" s="6" t="s">
        <v>284</v>
      </c>
      <c r="C637" s="6" t="s">
        <v>1836</v>
      </c>
      <c r="D637" s="10">
        <v>26630</v>
      </c>
      <c r="E637" s="6" t="s">
        <v>277</v>
      </c>
      <c r="F637" s="6" t="s">
        <v>284</v>
      </c>
      <c r="G637" s="6"/>
      <c r="H637" s="10">
        <f>SUM(I637:R637)</f>
        <v>100</v>
      </c>
      <c r="I637" s="6">
        <f>100-SUM(Table2[[#This Row],[Kurds]:[Others3]])</f>
        <v>100</v>
      </c>
      <c r="J637" s="6"/>
      <c r="K637" s="6"/>
      <c r="L637" s="6"/>
      <c r="M637" s="6"/>
      <c r="N637" s="6"/>
      <c r="O637" s="11"/>
      <c r="P637" s="11"/>
      <c r="Q637" s="11"/>
      <c r="R637" s="11"/>
      <c r="S637" s="11"/>
      <c r="T637" s="12">
        <f>Table2[[#This Row],[Turks]]*Table2[[#This Row],[District Pop.]]/100</f>
        <v>26630</v>
      </c>
      <c r="U637" s="12">
        <f>Table2[[#This Row],[Kurds]]*Table2[[#This Row],[District Pop.]]/100</f>
        <v>0</v>
      </c>
      <c r="V637" s="12">
        <f>Table2[[#This Row],[Zazas]]*Table2[[#This Row],[District Pop.]]</f>
        <v>0</v>
      </c>
      <c r="W637" s="6"/>
      <c r="X637" s="6"/>
      <c r="Y637" s="12">
        <f>Table2[[#This Row],[Others name]]</f>
        <v>0</v>
      </c>
      <c r="Z637" s="12">
        <f>Table2[[#This Row],[Others]]*Table2[[#This Row],[District Pop.]]</f>
        <v>0</v>
      </c>
    </row>
    <row r="638" spans="1:26" x14ac:dyDescent="0.3">
      <c r="A638" s="6">
        <v>280</v>
      </c>
      <c r="B638" s="6" t="s">
        <v>285</v>
      </c>
      <c r="C638" s="6" t="s">
        <v>1361</v>
      </c>
      <c r="D638" s="10">
        <v>17889</v>
      </c>
      <c r="E638" s="6" t="s">
        <v>277</v>
      </c>
      <c r="F638" s="6" t="s">
        <v>285</v>
      </c>
      <c r="G638" s="6"/>
      <c r="H638" s="10">
        <f>SUM(I638:R638)</f>
        <v>100</v>
      </c>
      <c r="I638" s="6">
        <f>100-SUM(Table2[[#This Row],[Kurds]:[Others3]])</f>
        <v>100</v>
      </c>
      <c r="J638" s="6"/>
      <c r="K638" s="6"/>
      <c r="L638" s="6"/>
      <c r="M638" s="6"/>
      <c r="N638" s="6"/>
      <c r="O638" s="11"/>
      <c r="P638" s="11"/>
      <c r="Q638" s="11"/>
      <c r="R638" s="11"/>
      <c r="S638" s="11"/>
      <c r="T638" s="12">
        <f>Table2[[#This Row],[Turks]]*Table2[[#This Row],[District Pop.]]/100</f>
        <v>17889</v>
      </c>
      <c r="U638" s="12">
        <f>Table2[[#This Row],[Kurds]]*Table2[[#This Row],[District Pop.]]/100</f>
        <v>0</v>
      </c>
      <c r="V638" s="12">
        <f>Table2[[#This Row],[Zazas]]*Table2[[#This Row],[District Pop.]]</f>
        <v>0</v>
      </c>
      <c r="W638" s="6"/>
      <c r="X638" s="6"/>
      <c r="Y638" s="12">
        <f>Table2[[#This Row],[Others name]]</f>
        <v>0</v>
      </c>
      <c r="Z638" s="12">
        <f>Table2[[#This Row],[Others]]*Table2[[#This Row],[District Pop.]]</f>
        <v>0</v>
      </c>
    </row>
    <row r="639" spans="1:26" x14ac:dyDescent="0.3">
      <c r="A639" s="6">
        <v>281</v>
      </c>
      <c r="B639" s="6" t="s">
        <v>286</v>
      </c>
      <c r="C639" s="6" t="s">
        <v>1431</v>
      </c>
      <c r="D639" s="10">
        <v>17549</v>
      </c>
      <c r="E639" s="6" t="s">
        <v>277</v>
      </c>
      <c r="F639" s="6" t="s">
        <v>286</v>
      </c>
      <c r="G639" s="6"/>
      <c r="H639" s="10">
        <f>SUM(I639:R639)</f>
        <v>100</v>
      </c>
      <c r="I639" s="6">
        <f>100-SUM(Table2[[#This Row],[Kurds]:[Others3]])</f>
        <v>100</v>
      </c>
      <c r="J639" s="6"/>
      <c r="K639" s="6"/>
      <c r="L639" s="6"/>
      <c r="M639" s="6"/>
      <c r="N639" s="6"/>
      <c r="O639" s="11"/>
      <c r="P639" s="11"/>
      <c r="Q639" s="11"/>
      <c r="R639" s="11"/>
      <c r="S639" s="11"/>
      <c r="T639" s="12">
        <f>Table2[[#This Row],[Turks]]*Table2[[#This Row],[District Pop.]]/100</f>
        <v>17549</v>
      </c>
      <c r="U639" s="12">
        <f>Table2[[#This Row],[Kurds]]*Table2[[#This Row],[District Pop.]]/100</f>
        <v>0</v>
      </c>
      <c r="V639" s="12">
        <f>Table2[[#This Row],[Zazas]]*Table2[[#This Row],[District Pop.]]</f>
        <v>0</v>
      </c>
      <c r="W639" s="6"/>
      <c r="X639" s="6"/>
      <c r="Y639" s="12">
        <f>Table2[[#This Row],[Others name]]</f>
        <v>0</v>
      </c>
      <c r="Z639" s="12">
        <f>Table2[[#This Row],[Others]]*Table2[[#This Row],[District Pop.]]</f>
        <v>0</v>
      </c>
    </row>
    <row r="640" spans="1:26" x14ac:dyDescent="0.3">
      <c r="A640" s="6">
        <v>282</v>
      </c>
      <c r="B640" s="6" t="s">
        <v>287</v>
      </c>
      <c r="C640" s="6" t="s">
        <v>1493</v>
      </c>
      <c r="D640" s="10">
        <v>8452</v>
      </c>
      <c r="E640" s="6" t="s">
        <v>277</v>
      </c>
      <c r="F640" s="6" t="s">
        <v>287</v>
      </c>
      <c r="G640" s="6"/>
      <c r="H640" s="10">
        <f>SUM(I640:R640)</f>
        <v>100</v>
      </c>
      <c r="I640" s="6">
        <f>100-SUM(Table2[[#This Row],[Kurds]:[Others3]])</f>
        <v>100</v>
      </c>
      <c r="J640" s="6"/>
      <c r="K640" s="6"/>
      <c r="L640" s="6"/>
      <c r="M640" s="6"/>
      <c r="N640" s="6"/>
      <c r="O640" s="11"/>
      <c r="P640" s="11"/>
      <c r="Q640" s="11"/>
      <c r="R640" s="11"/>
      <c r="S640" s="11"/>
      <c r="T640" s="12">
        <f>Table2[[#This Row],[Turks]]*Table2[[#This Row],[District Pop.]]/100</f>
        <v>8452</v>
      </c>
      <c r="U640" s="12">
        <f>Table2[[#This Row],[Kurds]]*Table2[[#This Row],[District Pop.]]/100</f>
        <v>0</v>
      </c>
      <c r="V640" s="12">
        <f>Table2[[#This Row],[Zazas]]*Table2[[#This Row],[District Pop.]]</f>
        <v>0</v>
      </c>
      <c r="W640" s="6"/>
      <c r="X640" s="6"/>
      <c r="Y640" s="12">
        <f>Table2[[#This Row],[Others name]]</f>
        <v>0</v>
      </c>
      <c r="Z640" s="12">
        <f>Table2[[#This Row],[Others]]*Table2[[#This Row],[District Pop.]]</f>
        <v>0</v>
      </c>
    </row>
    <row r="641" spans="1:26" x14ac:dyDescent="0.3">
      <c r="A641" s="6">
        <v>283</v>
      </c>
      <c r="B641" s="6" t="s">
        <v>288</v>
      </c>
      <c r="C641" s="6" t="s">
        <v>1218</v>
      </c>
      <c r="D641" s="10">
        <v>59967</v>
      </c>
      <c r="E641" s="6" t="s">
        <v>277</v>
      </c>
      <c r="F641" s="6" t="s">
        <v>288</v>
      </c>
      <c r="G641" s="6"/>
      <c r="H641" s="10">
        <f>SUM(I641:R641)</f>
        <v>100</v>
      </c>
      <c r="I641" s="6">
        <f>100-SUM(Table2[[#This Row],[Kurds]:[Others3]])</f>
        <v>100</v>
      </c>
      <c r="J641" s="6"/>
      <c r="K641" s="6"/>
      <c r="L641" s="6"/>
      <c r="M641" s="6"/>
      <c r="N641" s="6"/>
      <c r="O641" s="11"/>
      <c r="P641" s="11"/>
      <c r="Q641" s="11"/>
      <c r="R641" s="11"/>
      <c r="S641" s="11"/>
      <c r="T641" s="12">
        <f>Table2[[#This Row],[Turks]]*Table2[[#This Row],[District Pop.]]/100</f>
        <v>59967</v>
      </c>
      <c r="U641" s="12">
        <f>Table2[[#This Row],[Kurds]]*Table2[[#This Row],[District Pop.]]/100</f>
        <v>0</v>
      </c>
      <c r="V641" s="12">
        <f>Table2[[#This Row],[Zazas]]*Table2[[#This Row],[District Pop.]]</f>
        <v>0</v>
      </c>
      <c r="W641" s="6"/>
      <c r="X641" s="6"/>
      <c r="Y641" s="12">
        <f>Table2[[#This Row],[Others name]]</f>
        <v>0</v>
      </c>
      <c r="Z641" s="12">
        <f>Table2[[#This Row],[Others]]*Table2[[#This Row],[District Pop.]]</f>
        <v>0</v>
      </c>
    </row>
    <row r="642" spans="1:26" x14ac:dyDescent="0.3">
      <c r="A642" s="6">
        <v>284</v>
      </c>
      <c r="B642" s="6" t="s">
        <v>289</v>
      </c>
      <c r="C642" s="6" t="s">
        <v>2308</v>
      </c>
      <c r="D642" s="10">
        <v>9448</v>
      </c>
      <c r="E642" s="6" t="s">
        <v>277</v>
      </c>
      <c r="F642" s="6" t="s">
        <v>289</v>
      </c>
      <c r="G642" s="6"/>
      <c r="H642" s="10">
        <f>SUM(I642:R642)</f>
        <v>100</v>
      </c>
      <c r="I642" s="6">
        <f>100-SUM(Table2[[#This Row],[Kurds]:[Others3]])</f>
        <v>100</v>
      </c>
      <c r="J642" s="6"/>
      <c r="K642" s="6"/>
      <c r="L642" s="6"/>
      <c r="M642" s="6"/>
      <c r="N642" s="6"/>
      <c r="O642" s="11"/>
      <c r="P642" s="11"/>
      <c r="Q642" s="11"/>
      <c r="R642" s="11"/>
      <c r="S642" s="11"/>
      <c r="T642" s="12">
        <f>Table2[[#This Row],[Turks]]*Table2[[#This Row],[District Pop.]]/100</f>
        <v>9448</v>
      </c>
      <c r="U642" s="12">
        <f>Table2[[#This Row],[Kurds]]*Table2[[#This Row],[District Pop.]]/100</f>
        <v>0</v>
      </c>
      <c r="V642" s="12">
        <f>Table2[[#This Row],[Zazas]]*Table2[[#This Row],[District Pop.]]</f>
        <v>0</v>
      </c>
      <c r="W642" s="6"/>
      <c r="X642" s="6"/>
      <c r="Y642" s="12">
        <f>Table2[[#This Row],[Others name]]</f>
        <v>0</v>
      </c>
      <c r="Z642" s="12">
        <f>Table2[[#This Row],[Others]]*Table2[[#This Row],[District Pop.]]</f>
        <v>0</v>
      </c>
    </row>
    <row r="643" spans="1:26" x14ac:dyDescent="0.3">
      <c r="A643" s="6">
        <v>285</v>
      </c>
      <c r="B643" s="6" t="s">
        <v>290</v>
      </c>
      <c r="C643" s="6" t="s">
        <v>2439</v>
      </c>
      <c r="D643" s="10">
        <v>34074</v>
      </c>
      <c r="E643" s="6" t="s">
        <v>277</v>
      </c>
      <c r="F643" s="6" t="s">
        <v>290</v>
      </c>
      <c r="G643" s="6"/>
      <c r="H643" s="10">
        <f>SUM(I643:R643)</f>
        <v>100</v>
      </c>
      <c r="I643" s="6">
        <f>100-SUM(Table2[[#This Row],[Kurds]:[Others3]])</f>
        <v>100</v>
      </c>
      <c r="J643" s="6"/>
      <c r="K643" s="6"/>
      <c r="L643" s="6"/>
      <c r="M643" s="6"/>
      <c r="N643" s="6"/>
      <c r="O643" s="11"/>
      <c r="P643" s="11"/>
      <c r="Q643" s="11"/>
      <c r="R643" s="11"/>
      <c r="S643" s="11"/>
      <c r="T643" s="12">
        <f>Table2[[#This Row],[Turks]]*Table2[[#This Row],[District Pop.]]/100</f>
        <v>34074</v>
      </c>
      <c r="U643" s="12">
        <f>Table2[[#This Row],[Kurds]]*Table2[[#This Row],[District Pop.]]/100</f>
        <v>0</v>
      </c>
      <c r="V643" s="12">
        <f>Table2[[#This Row],[Zazas]]*Table2[[#This Row],[District Pop.]]</f>
        <v>0</v>
      </c>
      <c r="W643" s="6"/>
      <c r="X643" s="6"/>
      <c r="Y643" s="12">
        <f>Table2[[#This Row],[Others name]]</f>
        <v>0</v>
      </c>
      <c r="Z643" s="12">
        <f>Table2[[#This Row],[Others]]*Table2[[#This Row],[District Pop.]]</f>
        <v>0</v>
      </c>
    </row>
    <row r="644" spans="1:26" x14ac:dyDescent="0.3">
      <c r="A644" s="6">
        <v>286</v>
      </c>
      <c r="B644" s="6" t="s">
        <v>291</v>
      </c>
      <c r="C644" s="6" t="s">
        <v>2505</v>
      </c>
      <c r="D644" s="10">
        <v>19202</v>
      </c>
      <c r="E644" s="6" t="s">
        <v>277</v>
      </c>
      <c r="F644" s="6" t="s">
        <v>291</v>
      </c>
      <c r="G644" s="6"/>
      <c r="H644" s="10">
        <f>SUM(I644:R644)</f>
        <v>100</v>
      </c>
      <c r="I644" s="6">
        <f>100-SUM(Table2[[#This Row],[Kurds]:[Others3]])</f>
        <v>100</v>
      </c>
      <c r="J644" s="6"/>
      <c r="K644" s="6"/>
      <c r="L644" s="6"/>
      <c r="M644" s="6"/>
      <c r="N644" s="6"/>
      <c r="O644" s="11"/>
      <c r="P644" s="11"/>
      <c r="Q644" s="11"/>
      <c r="R644" s="11"/>
      <c r="S644" s="11"/>
      <c r="T644" s="12">
        <f>Table2[[#This Row],[Turks]]*Table2[[#This Row],[District Pop.]]/100</f>
        <v>19202</v>
      </c>
      <c r="U644" s="12">
        <f>Table2[[#This Row],[Kurds]]*Table2[[#This Row],[District Pop.]]/100</f>
        <v>0</v>
      </c>
      <c r="V644" s="12">
        <f>Table2[[#This Row],[Zazas]]*Table2[[#This Row],[District Pop.]]</f>
        <v>0</v>
      </c>
      <c r="W644" s="6"/>
      <c r="X644" s="6"/>
      <c r="Y644" s="12">
        <f>Table2[[#This Row],[Others name]]</f>
        <v>0</v>
      </c>
      <c r="Z644" s="12">
        <f>Table2[[#This Row],[Others]]*Table2[[#This Row],[District Pop.]]</f>
        <v>0</v>
      </c>
    </row>
    <row r="645" spans="1:26" x14ac:dyDescent="0.3">
      <c r="A645" s="6">
        <v>287</v>
      </c>
      <c r="B645" s="6" t="s">
        <v>292</v>
      </c>
      <c r="C645" s="6" t="s">
        <v>2850</v>
      </c>
      <c r="D645" s="10">
        <v>336818</v>
      </c>
      <c r="E645" s="6" t="s">
        <v>277</v>
      </c>
      <c r="F645" s="6" t="s">
        <v>292</v>
      </c>
      <c r="G645" s="6"/>
      <c r="H645" s="10">
        <f>SUM(I645:R645)</f>
        <v>100</v>
      </c>
      <c r="I645" s="6">
        <f>100-SUM(Table2[[#This Row],[Kurds]:[Others3]])</f>
        <v>100</v>
      </c>
      <c r="J645" s="6"/>
      <c r="K645" s="6"/>
      <c r="L645" s="6"/>
      <c r="M645" s="6"/>
      <c r="N645" s="6"/>
      <c r="O645" s="11"/>
      <c r="P645" s="11"/>
      <c r="Q645" s="11"/>
      <c r="R645" s="11"/>
      <c r="S645" s="11"/>
      <c r="T645" s="12">
        <f>Table2[[#This Row],[Turks]]*Table2[[#This Row],[District Pop.]]/100</f>
        <v>336818</v>
      </c>
      <c r="U645" s="12">
        <f>Table2[[#This Row],[Kurds]]*Table2[[#This Row],[District Pop.]]/100</f>
        <v>0</v>
      </c>
      <c r="V645" s="12">
        <f>Table2[[#This Row],[Zazas]]*Table2[[#This Row],[District Pop.]]</f>
        <v>0</v>
      </c>
      <c r="W645" s="6"/>
      <c r="X645" s="6"/>
      <c r="Y645" s="12">
        <f>Table2[[#This Row],[Others name]]</f>
        <v>0</v>
      </c>
      <c r="Z645" s="12">
        <f>Table2[[#This Row],[Others]]*Table2[[#This Row],[District Pop.]]</f>
        <v>0</v>
      </c>
    </row>
    <row r="646" spans="1:26" x14ac:dyDescent="0.3">
      <c r="A646" s="6">
        <v>288</v>
      </c>
      <c r="B646" s="6" t="s">
        <v>293</v>
      </c>
      <c r="C646" s="6" t="s">
        <v>2998</v>
      </c>
      <c r="D646" s="10">
        <v>347926</v>
      </c>
      <c r="E646" s="6" t="s">
        <v>277</v>
      </c>
      <c r="F646" s="6" t="s">
        <v>293</v>
      </c>
      <c r="G646" s="6"/>
      <c r="H646" s="10">
        <f>SUM(I646:R646)</f>
        <v>100</v>
      </c>
      <c r="I646" s="6">
        <f>100-SUM(Table2[[#This Row],[Kurds]:[Others3]])</f>
        <v>100</v>
      </c>
      <c r="J646" s="6"/>
      <c r="K646" s="6"/>
      <c r="L646" s="6"/>
      <c r="M646" s="6"/>
      <c r="N646" s="6"/>
      <c r="O646" s="11"/>
      <c r="P646" s="11"/>
      <c r="Q646" s="11"/>
      <c r="R646" s="11"/>
      <c r="S646" s="11"/>
      <c r="T646" s="12">
        <f>Table2[[#This Row],[Turks]]*Table2[[#This Row],[District Pop.]]/100</f>
        <v>347926</v>
      </c>
      <c r="U646" s="12">
        <f>Table2[[#This Row],[Kurds]]*Table2[[#This Row],[District Pop.]]/100</f>
        <v>0</v>
      </c>
      <c r="V646" s="12">
        <f>Table2[[#This Row],[Zazas]]*Table2[[#This Row],[District Pop.]]</f>
        <v>0</v>
      </c>
      <c r="W646" s="6"/>
      <c r="X646" s="6"/>
      <c r="Y646" s="12">
        <f>Table2[[#This Row],[Others name]]</f>
        <v>0</v>
      </c>
      <c r="Z646" s="12">
        <f>Table2[[#This Row],[Others]]*Table2[[#This Row],[District Pop.]]</f>
        <v>0</v>
      </c>
    </row>
    <row r="647" spans="1:26" x14ac:dyDescent="0.3">
      <c r="A647" s="6">
        <v>289</v>
      </c>
      <c r="B647" s="6" t="s">
        <v>294</v>
      </c>
      <c r="C647" s="6" t="s">
        <v>3143</v>
      </c>
      <c r="D647" s="10">
        <v>30834</v>
      </c>
      <c r="E647" s="6" t="s">
        <v>277</v>
      </c>
      <c r="F647" s="6" t="s">
        <v>294</v>
      </c>
      <c r="G647" s="6"/>
      <c r="H647" s="10">
        <f>SUM(I647:R647)</f>
        <v>100</v>
      </c>
      <c r="I647" s="6">
        <f>100-SUM(Table2[[#This Row],[Kurds]:[Others3]])</f>
        <v>100</v>
      </c>
      <c r="J647" s="6"/>
      <c r="K647" s="6"/>
      <c r="L647" s="6"/>
      <c r="M647" s="6"/>
      <c r="N647" s="6"/>
      <c r="O647" s="11"/>
      <c r="P647" s="11"/>
      <c r="Q647" s="11"/>
      <c r="R647" s="11"/>
      <c r="S647" s="11"/>
      <c r="T647" s="12">
        <f>Table2[[#This Row],[Turks]]*Table2[[#This Row],[District Pop.]]/100</f>
        <v>30834</v>
      </c>
      <c r="U647" s="12">
        <f>Table2[[#This Row],[Kurds]]*Table2[[#This Row],[District Pop.]]/100</f>
        <v>0</v>
      </c>
      <c r="V647" s="12">
        <f>Table2[[#This Row],[Zazas]]*Table2[[#This Row],[District Pop.]]</f>
        <v>0</v>
      </c>
      <c r="W647" s="6"/>
      <c r="X647" s="6"/>
      <c r="Y647" s="12">
        <f>Table2[[#This Row],[Others name]]</f>
        <v>0</v>
      </c>
      <c r="Z647" s="12">
        <f>Table2[[#This Row],[Others]]*Table2[[#This Row],[District Pop.]]</f>
        <v>0</v>
      </c>
    </row>
    <row r="648" spans="1:26" x14ac:dyDescent="0.3">
      <c r="A648" s="6">
        <v>290</v>
      </c>
      <c r="B648" s="6" t="s">
        <v>295</v>
      </c>
      <c r="C648" s="6" t="s">
        <v>3210</v>
      </c>
      <c r="D648" s="10">
        <v>14355</v>
      </c>
      <c r="E648" s="6" t="s">
        <v>277</v>
      </c>
      <c r="F648" s="6" t="s">
        <v>295</v>
      </c>
      <c r="G648" s="6"/>
      <c r="H648" s="10">
        <f>SUM(I648:R648)</f>
        <v>100</v>
      </c>
      <c r="I648" s="6">
        <f>100-SUM(Table2[[#This Row],[Kurds]:[Others3]])</f>
        <v>100</v>
      </c>
      <c r="J648" s="6"/>
      <c r="K648" s="6"/>
      <c r="L648" s="6"/>
      <c r="M648" s="6"/>
      <c r="N648" s="6"/>
      <c r="O648" s="11"/>
      <c r="P648" s="11"/>
      <c r="Q648" s="11"/>
      <c r="R648" s="11"/>
      <c r="S648" s="11"/>
      <c r="T648" s="12">
        <f>Table2[[#This Row],[Turks]]*Table2[[#This Row],[District Pop.]]/100</f>
        <v>14355</v>
      </c>
      <c r="U648" s="12">
        <f>Table2[[#This Row],[Kurds]]*Table2[[#This Row],[District Pop.]]/100</f>
        <v>0</v>
      </c>
      <c r="V648" s="12">
        <f>Table2[[#This Row],[Zazas]]*Table2[[#This Row],[District Pop.]]</f>
        <v>0</v>
      </c>
      <c r="W648" s="6"/>
      <c r="X648" s="6"/>
      <c r="Y648" s="12">
        <f>Table2[[#This Row],[Others name]]</f>
        <v>0</v>
      </c>
      <c r="Z648" s="12">
        <f>Table2[[#This Row],[Others]]*Table2[[#This Row],[District Pop.]]</f>
        <v>0</v>
      </c>
    </row>
    <row r="649" spans="1:26" x14ac:dyDescent="0.3">
      <c r="A649" s="6">
        <v>291</v>
      </c>
      <c r="B649" s="6" t="s">
        <v>296</v>
      </c>
      <c r="C649" s="6" t="s">
        <v>3324</v>
      </c>
      <c r="D649" s="10">
        <v>41712</v>
      </c>
      <c r="E649" s="6" t="s">
        <v>277</v>
      </c>
      <c r="F649" s="6" t="s">
        <v>296</v>
      </c>
      <c r="G649" s="6"/>
      <c r="H649" s="10">
        <f>SUM(I649:R649)</f>
        <v>100</v>
      </c>
      <c r="I649" s="6">
        <f>100-SUM(Table2[[#This Row],[Kurds]:[Others3]])</f>
        <v>100</v>
      </c>
      <c r="J649" s="6"/>
      <c r="K649" s="6"/>
      <c r="L649" s="6"/>
      <c r="M649" s="6"/>
      <c r="N649" s="6"/>
      <c r="O649" s="11"/>
      <c r="P649" s="11"/>
      <c r="Q649" s="11"/>
      <c r="R649" s="11"/>
      <c r="S649" s="11"/>
      <c r="T649" s="12">
        <f>Table2[[#This Row],[Turks]]*Table2[[#This Row],[District Pop.]]/100</f>
        <v>41712</v>
      </c>
      <c r="U649" s="12">
        <f>Table2[[#This Row],[Kurds]]*Table2[[#This Row],[District Pop.]]/100</f>
        <v>0</v>
      </c>
      <c r="V649" s="12">
        <f>Table2[[#This Row],[Zazas]]*Table2[[#This Row],[District Pop.]]</f>
        <v>0</v>
      </c>
      <c r="W649" s="6"/>
      <c r="X649" s="6"/>
      <c r="Y649" s="12">
        <f>Table2[[#This Row],[Others name]]</f>
        <v>0</v>
      </c>
      <c r="Z649" s="12">
        <f>Table2[[#This Row],[Others]]*Table2[[#This Row],[District Pop.]]</f>
        <v>0</v>
      </c>
    </row>
    <row r="650" spans="1:26" x14ac:dyDescent="0.3">
      <c r="A650" s="6">
        <v>310</v>
      </c>
      <c r="B650" s="6" t="s">
        <v>316</v>
      </c>
      <c r="C650" s="6" t="s">
        <v>1143</v>
      </c>
      <c r="D650" s="10">
        <v>19648</v>
      </c>
      <c r="E650" s="6" t="s">
        <v>314</v>
      </c>
      <c r="F650" s="6" t="s">
        <v>316</v>
      </c>
      <c r="G650" s="6"/>
      <c r="H650" s="10">
        <f>SUM(I650:R650)</f>
        <v>100</v>
      </c>
      <c r="I650" s="6">
        <f>100-SUM(Table2[[#This Row],[Kurds]:[Others3]])</f>
        <v>100</v>
      </c>
      <c r="J650" s="6"/>
      <c r="K650" s="6"/>
      <c r="L650" s="6"/>
      <c r="M650" s="6"/>
      <c r="N650" s="6"/>
      <c r="O650" s="11"/>
      <c r="P650" s="11"/>
      <c r="Q650" s="11"/>
      <c r="R650" s="11"/>
      <c r="S650" s="11"/>
      <c r="T650" s="12">
        <f>Table2[[#This Row],[Turks]]*Table2[[#This Row],[District Pop.]]/100</f>
        <v>19648</v>
      </c>
      <c r="U650" s="12">
        <f>Table2[[#This Row],[Kurds]]*Table2[[#This Row],[District Pop.]]/100</f>
        <v>0</v>
      </c>
      <c r="V650" s="12">
        <f>Table2[[#This Row],[Zazas]]*Table2[[#This Row],[District Pop.]]</f>
        <v>0</v>
      </c>
      <c r="W650" s="6"/>
      <c r="X650" s="6"/>
      <c r="Y650" s="12">
        <f>Table2[[#This Row],[Others name]]</f>
        <v>0</v>
      </c>
      <c r="Z650" s="12">
        <f>Table2[[#This Row],[Others]]*Table2[[#This Row],[District Pop.]]</f>
        <v>0</v>
      </c>
    </row>
    <row r="651" spans="1:26" x14ac:dyDescent="0.3">
      <c r="A651" s="6">
        <v>311</v>
      </c>
      <c r="B651" s="6" t="s">
        <v>317</v>
      </c>
      <c r="C651" s="6" t="s">
        <v>1865</v>
      </c>
      <c r="D651" s="10">
        <v>15214</v>
      </c>
      <c r="E651" s="6" t="s">
        <v>314</v>
      </c>
      <c r="F651" s="6" t="s">
        <v>317</v>
      </c>
      <c r="G651" s="6"/>
      <c r="H651" s="10">
        <f>SUM(I651:R651)</f>
        <v>100</v>
      </c>
      <c r="I651" s="6">
        <f>100-SUM(Table2[[#This Row],[Kurds]:[Others3]])</f>
        <v>100</v>
      </c>
      <c r="J651" s="6"/>
      <c r="K651" s="6"/>
      <c r="L651" s="6"/>
      <c r="M651" s="6"/>
      <c r="N651" s="6"/>
      <c r="O651" s="11"/>
      <c r="P651" s="11"/>
      <c r="Q651" s="11"/>
      <c r="R651" s="11"/>
      <c r="S651" s="11"/>
      <c r="T651" s="12">
        <f>Table2[[#This Row],[Turks]]*Table2[[#This Row],[District Pop.]]/100</f>
        <v>15214</v>
      </c>
      <c r="U651" s="12">
        <f>Table2[[#This Row],[Kurds]]*Table2[[#This Row],[District Pop.]]/100</f>
        <v>0</v>
      </c>
      <c r="V651" s="12">
        <f>Table2[[#This Row],[Zazas]]*Table2[[#This Row],[District Pop.]]</f>
        <v>0</v>
      </c>
      <c r="W651" s="6"/>
      <c r="X651" s="6"/>
      <c r="Y651" s="12">
        <f>Table2[[#This Row],[Others name]]</f>
        <v>0</v>
      </c>
      <c r="Z651" s="12">
        <f>Table2[[#This Row],[Others]]*Table2[[#This Row],[District Pop.]]</f>
        <v>0</v>
      </c>
    </row>
    <row r="652" spans="1:26" x14ac:dyDescent="0.3">
      <c r="A652" s="6">
        <v>317</v>
      </c>
      <c r="B652" s="6" t="s">
        <v>323</v>
      </c>
      <c r="C652" s="6" t="s">
        <v>2091</v>
      </c>
      <c r="D652" s="10">
        <v>10488</v>
      </c>
      <c r="E652" s="6" t="s">
        <v>322</v>
      </c>
      <c r="F652" s="6" t="s">
        <v>323</v>
      </c>
      <c r="G652" s="6" t="s">
        <v>3799</v>
      </c>
      <c r="H652" s="10">
        <f>SUM(I652:R652)</f>
        <v>100</v>
      </c>
      <c r="I652" s="6">
        <f>100-SUM(Table2[[#This Row],[Kurds]:[Others3]])</f>
        <v>100</v>
      </c>
      <c r="J652" s="6"/>
      <c r="K652" s="6"/>
      <c r="L652" s="6"/>
      <c r="M652" s="6"/>
      <c r="N652" s="6"/>
      <c r="O652" s="11"/>
      <c r="P652" s="11"/>
      <c r="Q652" s="11"/>
      <c r="R652" s="11"/>
      <c r="S652" s="11"/>
      <c r="T652" s="12">
        <f>Table2[[#This Row],[Turks]]*Table2[[#This Row],[District Pop.]]/100</f>
        <v>10488</v>
      </c>
      <c r="U652" s="12">
        <f>Table2[[#This Row],[Kurds]]*Table2[[#This Row],[District Pop.]]/100</f>
        <v>0</v>
      </c>
      <c r="V652" s="12">
        <f>Table2[[#This Row],[Zazas]]*Table2[[#This Row],[District Pop.]]</f>
        <v>0</v>
      </c>
      <c r="W652" s="6"/>
      <c r="X652" s="6"/>
      <c r="Y652" s="12">
        <f>Table2[[#This Row],[Others name]]</f>
        <v>0</v>
      </c>
      <c r="Z652" s="12">
        <f>Table2[[#This Row],[Others]]*Table2[[#This Row],[District Pop.]]</f>
        <v>0</v>
      </c>
    </row>
    <row r="653" spans="1:26" x14ac:dyDescent="0.3">
      <c r="A653" s="6">
        <v>324</v>
      </c>
      <c r="B653" s="6" t="s">
        <v>329</v>
      </c>
      <c r="C653" s="6" t="s">
        <v>3244</v>
      </c>
      <c r="D653" s="10">
        <v>6348</v>
      </c>
      <c r="E653" s="6" t="s">
        <v>322</v>
      </c>
      <c r="F653" s="6" t="s">
        <v>329</v>
      </c>
      <c r="G653" s="6"/>
      <c r="H653" s="10">
        <f>SUM(I653:R653)</f>
        <v>100</v>
      </c>
      <c r="I653" s="6">
        <f>100-SUM(Table2[[#This Row],[Kurds]:[Others3]])</f>
        <v>100</v>
      </c>
      <c r="J653" s="6"/>
      <c r="K653" s="6"/>
      <c r="L653" s="6"/>
      <c r="M653" s="6"/>
      <c r="N653" s="6"/>
      <c r="O653" s="11"/>
      <c r="P653" s="11"/>
      <c r="Q653" s="11"/>
      <c r="R653" s="11"/>
      <c r="S653" s="11"/>
      <c r="T653" s="12">
        <f>Table2[[#This Row],[Turks]]*Table2[[#This Row],[District Pop.]]/100</f>
        <v>6348</v>
      </c>
      <c r="U653" s="12">
        <f>Table2[[#This Row],[Kurds]]*Table2[[#This Row],[District Pop.]]/100</f>
        <v>0</v>
      </c>
      <c r="V653" s="12">
        <f>Table2[[#This Row],[Zazas]]*Table2[[#This Row],[District Pop.]]</f>
        <v>0</v>
      </c>
      <c r="W653" s="6"/>
      <c r="X653" s="6"/>
      <c r="Y653" s="12">
        <f>Table2[[#This Row],[Others name]]</f>
        <v>0</v>
      </c>
      <c r="Z653" s="12">
        <f>Table2[[#This Row],[Others]]*Table2[[#This Row],[District Pop.]]</f>
        <v>0</v>
      </c>
    </row>
    <row r="654" spans="1:26" x14ac:dyDescent="0.3">
      <c r="A654" s="6">
        <v>326</v>
      </c>
      <c r="B654" s="6" t="s">
        <v>3647</v>
      </c>
      <c r="C654" s="6" t="s">
        <v>1245</v>
      </c>
      <c r="D654" s="10">
        <v>2610</v>
      </c>
      <c r="E654" s="6" t="s">
        <v>331</v>
      </c>
      <c r="F654" s="6" t="s">
        <v>332</v>
      </c>
      <c r="G654" s="6"/>
      <c r="H654" s="10">
        <f>SUM(I654:R654)</f>
        <v>100</v>
      </c>
      <c r="I654" s="6">
        <f>100-SUM(Table2[[#This Row],[Kurds]:[Others3]])</f>
        <v>100</v>
      </c>
      <c r="J654" s="6"/>
      <c r="K654" s="6"/>
      <c r="L654" s="6"/>
      <c r="M654" s="6"/>
      <c r="N654" s="6"/>
      <c r="O654" s="11"/>
      <c r="P654" s="11"/>
      <c r="Q654" s="11"/>
      <c r="R654" s="11"/>
      <c r="S654" s="11"/>
      <c r="T654" s="12">
        <f>Table2[[#This Row],[Turks]]*Table2[[#This Row],[District Pop.]]/100</f>
        <v>2610</v>
      </c>
      <c r="U654" s="12">
        <f>Table2[[#This Row],[Kurds]]*Table2[[#This Row],[District Pop.]]/100</f>
        <v>0</v>
      </c>
      <c r="V654" s="12">
        <f>Table2[[#This Row],[Zazas]]*Table2[[#This Row],[District Pop.]]</f>
        <v>0</v>
      </c>
      <c r="W654" s="6"/>
      <c r="X654" s="6"/>
      <c r="Y654" s="12">
        <f>Table2[[#This Row],[Others name]]</f>
        <v>0</v>
      </c>
      <c r="Z654" s="12">
        <f>Table2[[#This Row],[Others]]*Table2[[#This Row],[District Pop.]]</f>
        <v>0</v>
      </c>
    </row>
    <row r="655" spans="1:26" x14ac:dyDescent="0.3">
      <c r="A655" s="6">
        <v>338</v>
      </c>
      <c r="B655" s="6" t="s">
        <v>3652</v>
      </c>
      <c r="C655" s="6" t="s">
        <v>1138</v>
      </c>
      <c r="D655" s="10">
        <v>8905</v>
      </c>
      <c r="E655" s="6" t="s">
        <v>342</v>
      </c>
      <c r="F655" s="6" t="s">
        <v>344</v>
      </c>
      <c r="G655" s="6"/>
      <c r="H655" s="10">
        <f>SUM(I655:R655)</f>
        <v>100</v>
      </c>
      <c r="I655" s="6">
        <f>100-SUM(Table2[[#This Row],[Kurds]:[Others3]])</f>
        <v>100</v>
      </c>
      <c r="J655" s="6"/>
      <c r="K655" s="6"/>
      <c r="L655" s="6"/>
      <c r="M655" s="6"/>
      <c r="N655" s="6"/>
      <c r="O655" s="11"/>
      <c r="P655" s="11"/>
      <c r="Q655" s="11"/>
      <c r="R655" s="11"/>
      <c r="S655" s="11"/>
      <c r="T655" s="12">
        <f>Table2[[#This Row],[Turks]]*Table2[[#This Row],[District Pop.]]/100</f>
        <v>8905</v>
      </c>
      <c r="U655" s="12">
        <f>Table2[[#This Row],[Kurds]]*Table2[[#This Row],[District Pop.]]/100</f>
        <v>0</v>
      </c>
      <c r="V655" s="12">
        <f>Table2[[#This Row],[Zazas]]*Table2[[#This Row],[District Pop.]]</f>
        <v>0</v>
      </c>
      <c r="W655" s="6"/>
      <c r="X655" s="6"/>
      <c r="Y655" s="12">
        <f>Table2[[#This Row],[Others name]]</f>
        <v>0</v>
      </c>
      <c r="Z655" s="12">
        <f>Table2[[#This Row],[Others]]*Table2[[#This Row],[District Pop.]]</f>
        <v>0</v>
      </c>
    </row>
    <row r="656" spans="1:26" x14ac:dyDescent="0.3">
      <c r="A656" s="6">
        <v>340</v>
      </c>
      <c r="B656" s="6" t="s">
        <v>346</v>
      </c>
      <c r="C656" s="6" t="s">
        <v>2627</v>
      </c>
      <c r="D656" s="10">
        <v>5170</v>
      </c>
      <c r="E656" s="6" t="s">
        <v>342</v>
      </c>
      <c r="F656" s="6" t="s">
        <v>346</v>
      </c>
      <c r="G656" s="6"/>
      <c r="H656" s="10">
        <f>SUM(I656:R656)</f>
        <v>100</v>
      </c>
      <c r="I656" s="6">
        <f>100-SUM(Table2[[#This Row],[Kurds]:[Others3]])</f>
        <v>100</v>
      </c>
      <c r="J656" s="6"/>
      <c r="K656" s="6"/>
      <c r="L656" s="6"/>
      <c r="M656" s="6"/>
      <c r="N656" s="6"/>
      <c r="O656" s="11"/>
      <c r="P656" s="11"/>
      <c r="Q656" s="11"/>
      <c r="R656" s="11"/>
      <c r="S656" s="11"/>
      <c r="T656" s="12">
        <f>Table2[[#This Row],[Turks]]*Table2[[#This Row],[District Pop.]]/100</f>
        <v>5170</v>
      </c>
      <c r="U656" s="12">
        <f>Table2[[#This Row],[Kurds]]*Table2[[#This Row],[District Pop.]]/100</f>
        <v>0</v>
      </c>
      <c r="V656" s="12">
        <f>Table2[[#This Row],[Zazas]]*Table2[[#This Row],[District Pop.]]</f>
        <v>0</v>
      </c>
      <c r="W656" s="6"/>
      <c r="X656" s="6"/>
      <c r="Y656" s="12">
        <f>Table2[[#This Row],[Others name]]</f>
        <v>0</v>
      </c>
      <c r="Z656" s="12">
        <f>Table2[[#This Row],[Others]]*Table2[[#This Row],[District Pop.]]</f>
        <v>0</v>
      </c>
    </row>
    <row r="657" spans="1:26" x14ac:dyDescent="0.3">
      <c r="A657" s="6">
        <v>347</v>
      </c>
      <c r="B657" s="6" t="s">
        <v>353</v>
      </c>
      <c r="C657" s="6" t="s">
        <v>1614</v>
      </c>
      <c r="D657" s="10">
        <v>65553</v>
      </c>
      <c r="E657" s="6" t="s">
        <v>351</v>
      </c>
      <c r="F657" s="6" t="s">
        <v>353</v>
      </c>
      <c r="G657" s="6"/>
      <c r="H657" s="10">
        <f>SUM(I657:R657)</f>
        <v>100</v>
      </c>
      <c r="I657" s="6">
        <f>100-SUM(Table2[[#This Row],[Kurds]:[Others3]])</f>
        <v>100</v>
      </c>
      <c r="J657" s="6"/>
      <c r="K657" s="6"/>
      <c r="L657" s="6"/>
      <c r="M657" s="6"/>
      <c r="N657" s="6"/>
      <c r="O657" s="11"/>
      <c r="P657" s="11"/>
      <c r="Q657" s="11"/>
      <c r="R657" s="11"/>
      <c r="S657" s="11"/>
      <c r="T657" s="12">
        <f>Table2[[#This Row],[Turks]]*Table2[[#This Row],[District Pop.]]/100</f>
        <v>65553</v>
      </c>
      <c r="U657" s="12">
        <f>Table2[[#This Row],[Kurds]]*Table2[[#This Row],[District Pop.]]/100</f>
        <v>0</v>
      </c>
      <c r="V657" s="12">
        <f>Table2[[#This Row],[Zazas]]*Table2[[#This Row],[District Pop.]]</f>
        <v>0</v>
      </c>
      <c r="W657" s="6"/>
      <c r="X657" s="6"/>
      <c r="Y657" s="12">
        <f>Table2[[#This Row],[Others name]]</f>
        <v>0</v>
      </c>
      <c r="Z657" s="12">
        <f>Table2[[#This Row],[Others]]*Table2[[#This Row],[District Pop.]]</f>
        <v>0</v>
      </c>
    </row>
    <row r="658" spans="1:26" x14ac:dyDescent="0.3">
      <c r="A658" s="6">
        <v>358</v>
      </c>
      <c r="B658" s="6" t="s">
        <v>364</v>
      </c>
      <c r="C658" s="6" t="s">
        <v>2994</v>
      </c>
      <c r="D658" s="10">
        <v>177374</v>
      </c>
      <c r="E658" s="6" t="s">
        <v>351</v>
      </c>
      <c r="F658" s="6" t="s">
        <v>364</v>
      </c>
      <c r="G658" s="6"/>
      <c r="H658" s="10">
        <f>SUM(I658:R658)</f>
        <v>100</v>
      </c>
      <c r="I658" s="6">
        <f>100-SUM(Table2[[#This Row],[Kurds]:[Others3]])</f>
        <v>100</v>
      </c>
      <c r="J658" s="6"/>
      <c r="K658" s="6"/>
      <c r="L658" s="6"/>
      <c r="M658" s="6"/>
      <c r="N658" s="6"/>
      <c r="O658" s="11"/>
      <c r="P658" s="11"/>
      <c r="Q658" s="11"/>
      <c r="R658" s="11"/>
      <c r="S658" s="11"/>
      <c r="T658" s="12">
        <f>Table2[[#This Row],[Turks]]*Table2[[#This Row],[District Pop.]]/100</f>
        <v>177374</v>
      </c>
      <c r="U658" s="12">
        <f>Table2[[#This Row],[Kurds]]*Table2[[#This Row],[District Pop.]]/100</f>
        <v>0</v>
      </c>
      <c r="V658" s="12">
        <f>Table2[[#This Row],[Zazas]]*Table2[[#This Row],[District Pop.]]</f>
        <v>0</v>
      </c>
      <c r="W658" s="6"/>
      <c r="X658" s="6"/>
      <c r="Y658" s="12">
        <f>Table2[[#This Row],[Others name]]</f>
        <v>0</v>
      </c>
      <c r="Z658" s="12">
        <f>Table2[[#This Row],[Others]]*Table2[[#This Row],[District Pop.]]</f>
        <v>0</v>
      </c>
    </row>
    <row r="659" spans="1:26" x14ac:dyDescent="0.3">
      <c r="A659" s="6">
        <v>360</v>
      </c>
      <c r="B659" s="6" t="s">
        <v>366</v>
      </c>
      <c r="C659" s="6" t="s">
        <v>3019</v>
      </c>
      <c r="D659" s="10">
        <v>3803</v>
      </c>
      <c r="E659" s="6" t="s">
        <v>351</v>
      </c>
      <c r="F659" s="6" t="s">
        <v>366</v>
      </c>
      <c r="G659" s="6"/>
      <c r="H659" s="10">
        <f>SUM(I659:R659)</f>
        <v>100</v>
      </c>
      <c r="I659" s="6">
        <f>100-SUM(Table2[[#This Row],[Kurds]:[Others3]])</f>
        <v>100</v>
      </c>
      <c r="J659" s="6"/>
      <c r="K659" s="6"/>
      <c r="L659" s="6"/>
      <c r="M659" s="6"/>
      <c r="N659" s="6"/>
      <c r="O659" s="11"/>
      <c r="P659" s="11"/>
      <c r="Q659" s="11"/>
      <c r="R659" s="11"/>
      <c r="S659" s="11"/>
      <c r="T659" s="12">
        <f>Table2[[#This Row],[Turks]]*Table2[[#This Row],[District Pop.]]/100</f>
        <v>3803</v>
      </c>
      <c r="U659" s="12">
        <f>Table2[[#This Row],[Kurds]]*Table2[[#This Row],[District Pop.]]/100</f>
        <v>0</v>
      </c>
      <c r="V659" s="12">
        <f>Table2[[#This Row],[Zazas]]*Table2[[#This Row],[District Pop.]]</f>
        <v>0</v>
      </c>
      <c r="W659" s="6"/>
      <c r="X659" s="6"/>
      <c r="Y659" s="12">
        <f>Table2[[#This Row],[Others name]]</f>
        <v>0</v>
      </c>
      <c r="Z659" s="12">
        <f>Table2[[#This Row],[Others]]*Table2[[#This Row],[District Pop.]]</f>
        <v>0</v>
      </c>
    </row>
    <row r="660" spans="1:26" x14ac:dyDescent="0.3">
      <c r="A660" s="6">
        <v>364</v>
      </c>
      <c r="B660" s="6" t="s">
        <v>370</v>
      </c>
      <c r="C660" s="6" t="s">
        <v>3423</v>
      </c>
      <c r="D660" s="10">
        <v>7625</v>
      </c>
      <c r="E660" s="6" t="s">
        <v>351</v>
      </c>
      <c r="F660" s="6" t="s">
        <v>370</v>
      </c>
      <c r="G660" s="6"/>
      <c r="H660" s="10">
        <f>SUM(I660:R660)</f>
        <v>100</v>
      </c>
      <c r="I660" s="6">
        <f>100-SUM(Table2[[#This Row],[Kurds]:[Others3]])</f>
        <v>100</v>
      </c>
      <c r="J660" s="6"/>
      <c r="K660" s="6"/>
      <c r="L660" s="6"/>
      <c r="M660" s="6"/>
      <c r="N660" s="6"/>
      <c r="O660" s="11"/>
      <c r="P660" s="11"/>
      <c r="Q660" s="11"/>
      <c r="R660" s="11"/>
      <c r="S660" s="11"/>
      <c r="T660" s="12">
        <f>Table2[[#This Row],[Turks]]*Table2[[#This Row],[District Pop.]]/100</f>
        <v>7625</v>
      </c>
      <c r="U660" s="12">
        <f>Table2[[#This Row],[Kurds]]*Table2[[#This Row],[District Pop.]]/100</f>
        <v>0</v>
      </c>
      <c r="V660" s="12">
        <f>Table2[[#This Row],[Zazas]]*Table2[[#This Row],[District Pop.]]</f>
        <v>0</v>
      </c>
      <c r="W660" s="6"/>
      <c r="X660" s="6"/>
      <c r="Y660" s="12">
        <f>Table2[[#This Row],[Others name]]</f>
        <v>0</v>
      </c>
      <c r="Z660" s="12">
        <f>Table2[[#This Row],[Others]]*Table2[[#This Row],[District Pop.]]</f>
        <v>0</v>
      </c>
    </row>
    <row r="661" spans="1:26" x14ac:dyDescent="0.3">
      <c r="A661" s="6">
        <v>365</v>
      </c>
      <c r="B661" s="6" t="s">
        <v>371</v>
      </c>
      <c r="C661" s="6" t="s">
        <v>3453</v>
      </c>
      <c r="D661" s="10">
        <v>190373</v>
      </c>
      <c r="E661" s="6" t="s">
        <v>351</v>
      </c>
      <c r="F661" s="6" t="s">
        <v>371</v>
      </c>
      <c r="G661" s="6"/>
      <c r="H661" s="10">
        <f>SUM(I661:R661)</f>
        <v>100</v>
      </c>
      <c r="I661" s="6">
        <f>100-SUM(Table2[[#This Row],[Kurds]:[Others3]])</f>
        <v>100</v>
      </c>
      <c r="J661" s="6"/>
      <c r="K661" s="6"/>
      <c r="L661" s="6"/>
      <c r="M661" s="6"/>
      <c r="N661" s="6"/>
      <c r="O661" s="11"/>
      <c r="P661" s="11"/>
      <c r="Q661" s="11"/>
      <c r="R661" s="11"/>
      <c r="S661" s="11"/>
      <c r="T661" s="12">
        <f>Table2[[#This Row],[Turks]]*Table2[[#This Row],[District Pop.]]/100</f>
        <v>190373</v>
      </c>
      <c r="U661" s="12">
        <f>Table2[[#This Row],[Kurds]]*Table2[[#This Row],[District Pop.]]/100</f>
        <v>0</v>
      </c>
      <c r="V661" s="12">
        <f>Table2[[#This Row],[Zazas]]*Table2[[#This Row],[District Pop.]]</f>
        <v>0</v>
      </c>
      <c r="W661" s="6"/>
      <c r="X661" s="6"/>
      <c r="Y661" s="12">
        <f>Table2[[#This Row],[Others name]]</f>
        <v>0</v>
      </c>
      <c r="Z661" s="12">
        <f>Table2[[#This Row],[Others]]*Table2[[#This Row],[District Pop.]]</f>
        <v>0</v>
      </c>
    </row>
    <row r="662" spans="1:26" x14ac:dyDescent="0.3">
      <c r="A662" s="6">
        <v>367</v>
      </c>
      <c r="B662" s="6" t="s">
        <v>374</v>
      </c>
      <c r="C662" s="6" t="s">
        <v>1764</v>
      </c>
      <c r="D662" s="10">
        <v>5781</v>
      </c>
      <c r="E662" s="6" t="s">
        <v>372</v>
      </c>
      <c r="F662" s="6" t="s">
        <v>374</v>
      </c>
      <c r="G662" s="6"/>
      <c r="H662" s="10">
        <f>SUM(I662:R662)</f>
        <v>100</v>
      </c>
      <c r="I662" s="6">
        <f>100-SUM(Table2[[#This Row],[Kurds]:[Others3]])</f>
        <v>100</v>
      </c>
      <c r="J662" s="6"/>
      <c r="K662" s="6"/>
      <c r="L662" s="6"/>
      <c r="M662" s="6"/>
      <c r="N662" s="6"/>
      <c r="O662" s="11"/>
      <c r="P662" s="11"/>
      <c r="Q662" s="11"/>
      <c r="R662" s="11"/>
      <c r="S662" s="11"/>
      <c r="T662" s="12">
        <f>Table2[[#This Row],[Turks]]*Table2[[#This Row],[District Pop.]]/100</f>
        <v>5781</v>
      </c>
      <c r="U662" s="12">
        <f>Table2[[#This Row],[Kurds]]*Table2[[#This Row],[District Pop.]]/100</f>
        <v>0</v>
      </c>
      <c r="V662" s="12">
        <f>Table2[[#This Row],[Zazas]]*Table2[[#This Row],[District Pop.]]</f>
        <v>0</v>
      </c>
      <c r="W662" s="6"/>
      <c r="X662" s="6"/>
      <c r="Y662" s="12">
        <f>Table2[[#This Row],[Others name]]</f>
        <v>0</v>
      </c>
      <c r="Z662" s="12">
        <f>Table2[[#This Row],[Others]]*Table2[[#This Row],[District Pop.]]</f>
        <v>0</v>
      </c>
    </row>
    <row r="663" spans="1:26" x14ac:dyDescent="0.3">
      <c r="A663" s="6">
        <v>368</v>
      </c>
      <c r="B663" s="6" t="s">
        <v>375</v>
      </c>
      <c r="C663" s="6" t="s">
        <v>1106</v>
      </c>
      <c r="D663" s="10">
        <v>14906</v>
      </c>
      <c r="E663" s="6" t="s">
        <v>372</v>
      </c>
      <c r="F663" s="6" t="s">
        <v>375</v>
      </c>
      <c r="G663" s="6"/>
      <c r="H663" s="10">
        <f>SUM(I663:R663)</f>
        <v>100</v>
      </c>
      <c r="I663" s="6">
        <f>100-SUM(Table2[[#This Row],[Kurds]:[Others3]])</f>
        <v>100</v>
      </c>
      <c r="J663" s="6"/>
      <c r="K663" s="6"/>
      <c r="L663" s="6"/>
      <c r="M663" s="6"/>
      <c r="N663" s="6"/>
      <c r="O663" s="11"/>
      <c r="P663" s="11"/>
      <c r="Q663" s="11"/>
      <c r="R663" s="11"/>
      <c r="S663" s="11"/>
      <c r="T663" s="12">
        <f>Table2[[#This Row],[Turks]]*Table2[[#This Row],[District Pop.]]/100</f>
        <v>14906</v>
      </c>
      <c r="U663" s="12">
        <f>Table2[[#This Row],[Kurds]]*Table2[[#This Row],[District Pop.]]/100</f>
        <v>0</v>
      </c>
      <c r="V663" s="12">
        <f>Table2[[#This Row],[Zazas]]*Table2[[#This Row],[District Pop.]]</f>
        <v>0</v>
      </c>
      <c r="W663" s="6"/>
      <c r="X663" s="6"/>
      <c r="Y663" s="12">
        <f>Table2[[#This Row],[Others name]]</f>
        <v>0</v>
      </c>
      <c r="Z663" s="12">
        <f>Table2[[#This Row],[Others]]*Table2[[#This Row],[District Pop.]]</f>
        <v>0</v>
      </c>
    </row>
    <row r="664" spans="1:26" x14ac:dyDescent="0.3">
      <c r="A664" s="6">
        <v>369</v>
      </c>
      <c r="B664" s="6" t="s">
        <v>376</v>
      </c>
      <c r="C664" s="6" t="s">
        <v>2320</v>
      </c>
      <c r="D664" s="10">
        <v>5155</v>
      </c>
      <c r="E664" s="6" t="s">
        <v>372</v>
      </c>
      <c r="F664" s="6" t="s">
        <v>376</v>
      </c>
      <c r="G664" s="6"/>
      <c r="H664" s="10">
        <f>SUM(I664:R664)</f>
        <v>100</v>
      </c>
      <c r="I664" s="6">
        <f>100-SUM(Table2[[#This Row],[Kurds]:[Others3]])</f>
        <v>100</v>
      </c>
      <c r="J664" s="6"/>
      <c r="K664" s="6"/>
      <c r="L664" s="6"/>
      <c r="M664" s="6"/>
      <c r="N664" s="6"/>
      <c r="O664" s="11"/>
      <c r="P664" s="11"/>
      <c r="Q664" s="11"/>
      <c r="R664" s="11"/>
      <c r="S664" s="11"/>
      <c r="T664" s="12">
        <f>Table2[[#This Row],[Turks]]*Table2[[#This Row],[District Pop.]]/100</f>
        <v>5155</v>
      </c>
      <c r="U664" s="12">
        <f>Table2[[#This Row],[Kurds]]*Table2[[#This Row],[District Pop.]]/100</f>
        <v>0</v>
      </c>
      <c r="V664" s="12">
        <f>Table2[[#This Row],[Zazas]]*Table2[[#This Row],[District Pop.]]</f>
        <v>0</v>
      </c>
      <c r="W664" s="6"/>
      <c r="X664" s="6"/>
      <c r="Y664" s="12">
        <f>Table2[[#This Row],[Others name]]</f>
        <v>0</v>
      </c>
      <c r="Z664" s="12">
        <f>Table2[[#This Row],[Others]]*Table2[[#This Row],[District Pop.]]</f>
        <v>0</v>
      </c>
    </row>
    <row r="665" spans="1:26" x14ac:dyDescent="0.3">
      <c r="A665" s="6">
        <v>371</v>
      </c>
      <c r="B665" s="6" t="s">
        <v>3656</v>
      </c>
      <c r="C665" s="6" t="s">
        <v>1183</v>
      </c>
      <c r="D665" s="10">
        <v>6173</v>
      </c>
      <c r="E665" s="6" t="s">
        <v>372</v>
      </c>
      <c r="F665" s="6" t="s">
        <v>378</v>
      </c>
      <c r="G665" s="6"/>
      <c r="H665" s="10">
        <f>SUM(I665:R665)</f>
        <v>100</v>
      </c>
      <c r="I665" s="6">
        <f>100-SUM(Table2[[#This Row],[Kurds]:[Others3]])</f>
        <v>100</v>
      </c>
      <c r="J665" s="6"/>
      <c r="K665" s="6"/>
      <c r="L665" s="6"/>
      <c r="M665" s="6"/>
      <c r="N665" s="6"/>
      <c r="O665" s="11"/>
      <c r="P665" s="11"/>
      <c r="Q665" s="11"/>
      <c r="R665" s="11"/>
      <c r="S665" s="11"/>
      <c r="T665" s="12">
        <f>Table2[[#This Row],[Turks]]*Table2[[#This Row],[District Pop.]]/100</f>
        <v>6173</v>
      </c>
      <c r="U665" s="12">
        <f>Table2[[#This Row],[Kurds]]*Table2[[#This Row],[District Pop.]]/100</f>
        <v>0</v>
      </c>
      <c r="V665" s="12">
        <f>Table2[[#This Row],[Zazas]]*Table2[[#This Row],[District Pop.]]</f>
        <v>0</v>
      </c>
      <c r="W665" s="6"/>
      <c r="X665" s="6"/>
      <c r="Y665" s="12">
        <f>Table2[[#This Row],[Others name]]</f>
        <v>0</v>
      </c>
      <c r="Z665" s="12">
        <f>Table2[[#This Row],[Others]]*Table2[[#This Row],[District Pop.]]</f>
        <v>0</v>
      </c>
    </row>
    <row r="666" spans="1:26" x14ac:dyDescent="0.3">
      <c r="A666" s="6">
        <v>373</v>
      </c>
      <c r="B666" s="6" t="s">
        <v>380</v>
      </c>
      <c r="C666" s="6" t="s">
        <v>2786</v>
      </c>
      <c r="D666" s="10">
        <v>2987</v>
      </c>
      <c r="E666" s="6" t="s">
        <v>372</v>
      </c>
      <c r="F666" s="6" t="s">
        <v>380</v>
      </c>
      <c r="G666" s="6"/>
      <c r="H666" s="10">
        <f>SUM(I666:R666)</f>
        <v>100</v>
      </c>
      <c r="I666" s="6">
        <f>100-SUM(Table2[[#This Row],[Kurds]:[Others3]])</f>
        <v>100</v>
      </c>
      <c r="J666" s="6"/>
      <c r="K666" s="6"/>
      <c r="L666" s="6"/>
      <c r="M666" s="6"/>
      <c r="N666" s="6"/>
      <c r="O666" s="11"/>
      <c r="P666" s="11"/>
      <c r="Q666" s="11"/>
      <c r="R666" s="11"/>
      <c r="S666" s="11"/>
      <c r="T666" s="12">
        <f>Table2[[#This Row],[Turks]]*Table2[[#This Row],[District Pop.]]/100</f>
        <v>2987</v>
      </c>
      <c r="U666" s="12">
        <f>Table2[[#This Row],[Kurds]]*Table2[[#This Row],[District Pop.]]/100</f>
        <v>0</v>
      </c>
      <c r="V666" s="12">
        <f>Table2[[#This Row],[Zazas]]*Table2[[#This Row],[District Pop.]]</f>
        <v>0</v>
      </c>
      <c r="W666" s="6"/>
      <c r="X666" s="6"/>
      <c r="Y666" s="12">
        <f>Table2[[#This Row],[Others name]]</f>
        <v>0</v>
      </c>
      <c r="Z666" s="12">
        <f>Table2[[#This Row],[Others]]*Table2[[#This Row],[District Pop.]]</f>
        <v>0</v>
      </c>
    </row>
    <row r="667" spans="1:26" x14ac:dyDescent="0.3">
      <c r="A667" s="6">
        <v>374</v>
      </c>
      <c r="B667" s="6" t="s">
        <v>3657</v>
      </c>
      <c r="C667" s="6" t="s">
        <v>2789</v>
      </c>
      <c r="D667" s="10">
        <v>7659</v>
      </c>
      <c r="E667" s="6" t="s">
        <v>372</v>
      </c>
      <c r="F667" s="6" t="s">
        <v>381</v>
      </c>
      <c r="G667" s="6"/>
      <c r="H667" s="10">
        <f>SUM(I667:R667)</f>
        <v>100</v>
      </c>
      <c r="I667" s="6">
        <f>100-SUM(Table2[[#This Row],[Kurds]:[Others3]])</f>
        <v>100</v>
      </c>
      <c r="J667" s="6"/>
      <c r="K667" s="6"/>
      <c r="L667" s="6"/>
      <c r="M667" s="6"/>
      <c r="N667" s="6"/>
      <c r="O667" s="11"/>
      <c r="P667" s="11"/>
      <c r="Q667" s="11"/>
      <c r="R667" s="11"/>
      <c r="S667" s="11"/>
      <c r="T667" s="12">
        <f>Table2[[#This Row],[Turks]]*Table2[[#This Row],[District Pop.]]/100</f>
        <v>7659</v>
      </c>
      <c r="U667" s="12">
        <f>Table2[[#This Row],[Kurds]]*Table2[[#This Row],[District Pop.]]/100</f>
        <v>0</v>
      </c>
      <c r="V667" s="12">
        <f>Table2[[#This Row],[Zazas]]*Table2[[#This Row],[District Pop.]]</f>
        <v>0</v>
      </c>
      <c r="W667" s="6"/>
      <c r="X667" s="6"/>
      <c r="Y667" s="12">
        <f>Table2[[#This Row],[Others name]]</f>
        <v>0</v>
      </c>
      <c r="Z667" s="12">
        <f>Table2[[#This Row],[Others]]*Table2[[#This Row],[District Pop.]]</f>
        <v>0</v>
      </c>
    </row>
    <row r="668" spans="1:26" x14ac:dyDescent="0.3">
      <c r="A668" s="6">
        <v>376</v>
      </c>
      <c r="B668" s="6" t="s">
        <v>3659</v>
      </c>
      <c r="C668" s="6" t="s">
        <v>3151</v>
      </c>
      <c r="D668" s="10">
        <v>4621</v>
      </c>
      <c r="E668" s="6" t="s">
        <v>372</v>
      </c>
      <c r="F668" s="6" t="s">
        <v>383</v>
      </c>
      <c r="G668" s="6"/>
      <c r="H668" s="10">
        <f>SUM(I668:R668)</f>
        <v>100</v>
      </c>
      <c r="I668" s="6">
        <f>100-SUM(Table2[[#This Row],[Kurds]:[Others3]])</f>
        <v>100</v>
      </c>
      <c r="J668" s="6"/>
      <c r="K668" s="6"/>
      <c r="L668" s="6"/>
      <c r="M668" s="11"/>
      <c r="N668" s="6"/>
      <c r="O668" s="11"/>
      <c r="P668" s="11"/>
      <c r="Q668" s="11"/>
      <c r="R668" s="11"/>
      <c r="S668" s="11"/>
      <c r="T668" s="12">
        <f>Table2[[#This Row],[Turks]]*Table2[[#This Row],[District Pop.]]/100</f>
        <v>4621</v>
      </c>
      <c r="U668" s="12">
        <f>Table2[[#This Row],[Kurds]]*Table2[[#This Row],[District Pop.]]/100</f>
        <v>0</v>
      </c>
      <c r="V668" s="12">
        <f>Table2[[#This Row],[Zazas]]*Table2[[#This Row],[District Pop.]]</f>
        <v>0</v>
      </c>
      <c r="W668" s="6"/>
      <c r="X668" s="6"/>
      <c r="Y668" s="12">
        <f>Table2[[#This Row],[Others name]]</f>
        <v>0</v>
      </c>
      <c r="Z668" s="12">
        <f>Table2[[#This Row],[Others]]*Table2[[#This Row],[District Pop.]]</f>
        <v>0</v>
      </c>
    </row>
    <row r="669" spans="1:26" x14ac:dyDescent="0.3">
      <c r="A669" s="6">
        <v>382</v>
      </c>
      <c r="B669" s="6" t="s">
        <v>3662</v>
      </c>
      <c r="C669" s="6" t="s">
        <v>2579</v>
      </c>
      <c r="D669" s="10">
        <v>9379</v>
      </c>
      <c r="E669" s="6" t="s">
        <v>387</v>
      </c>
      <c r="F669" s="6" t="s">
        <v>390</v>
      </c>
      <c r="G669" s="6"/>
      <c r="H669" s="10">
        <f>SUM(I669:R669)</f>
        <v>100</v>
      </c>
      <c r="I669" s="6">
        <f>100-SUM(Table2[[#This Row],[Kurds]:[Others3]])</f>
        <v>100</v>
      </c>
      <c r="J669" s="6"/>
      <c r="K669" s="6"/>
      <c r="L669" s="6"/>
      <c r="M669" s="6"/>
      <c r="N669" s="6"/>
      <c r="O669" s="11"/>
      <c r="P669" s="11"/>
      <c r="Q669" s="11"/>
      <c r="R669" s="11"/>
      <c r="S669" s="11"/>
      <c r="T669" s="12">
        <f>Table2[[#This Row],[Turks]]*Table2[[#This Row],[District Pop.]]/100</f>
        <v>9379</v>
      </c>
      <c r="U669" s="12">
        <f>Table2[[#This Row],[Kurds]]*Table2[[#This Row],[District Pop.]]/100</f>
        <v>0</v>
      </c>
      <c r="V669" s="12">
        <f>Table2[[#This Row],[Zazas]]*Table2[[#This Row],[District Pop.]]</f>
        <v>0</v>
      </c>
      <c r="W669" s="6"/>
      <c r="X669" s="6"/>
      <c r="Y669" s="12">
        <f>Table2[[#This Row],[Others name]]</f>
        <v>0</v>
      </c>
      <c r="Z669" s="12">
        <f>Table2[[#This Row],[Others]]*Table2[[#This Row],[District Pop.]]</f>
        <v>0</v>
      </c>
    </row>
    <row r="670" spans="1:26" x14ac:dyDescent="0.3">
      <c r="A670" s="6">
        <v>385</v>
      </c>
      <c r="B670" s="6" t="s">
        <v>393</v>
      </c>
      <c r="C670" s="6" t="s">
        <v>2935</v>
      </c>
      <c r="D670" s="10">
        <v>33397</v>
      </c>
      <c r="E670" s="6" t="s">
        <v>387</v>
      </c>
      <c r="F670" s="6" t="s">
        <v>393</v>
      </c>
      <c r="G670" s="6"/>
      <c r="H670" s="10">
        <f>SUM(I670:R670)</f>
        <v>100</v>
      </c>
      <c r="I670" s="6">
        <f>100-SUM(Table2[[#This Row],[Kurds]:[Others3]])</f>
        <v>100</v>
      </c>
      <c r="J670" s="6"/>
      <c r="K670" s="6"/>
      <c r="L670" s="6"/>
      <c r="M670" s="6"/>
      <c r="N670" s="6"/>
      <c r="O670" s="11"/>
      <c r="P670" s="11"/>
      <c r="Q670" s="11"/>
      <c r="R670" s="11"/>
      <c r="S670" s="11"/>
      <c r="T670" s="12">
        <f>Table2[[#This Row],[Turks]]*Table2[[#This Row],[District Pop.]]/100</f>
        <v>33397</v>
      </c>
      <c r="U670" s="12">
        <f>Table2[[#This Row],[Kurds]]*Table2[[#This Row],[District Pop.]]/100</f>
        <v>0</v>
      </c>
      <c r="V670" s="12">
        <f>Table2[[#This Row],[Zazas]]*Table2[[#This Row],[District Pop.]]</f>
        <v>0</v>
      </c>
      <c r="W670" s="6"/>
      <c r="X670" s="6"/>
      <c r="Y670" s="12">
        <f>Table2[[#This Row],[Others name]]</f>
        <v>0</v>
      </c>
      <c r="Z670" s="12">
        <f>Table2[[#This Row],[Others]]*Table2[[#This Row],[District Pop.]]</f>
        <v>0</v>
      </c>
    </row>
    <row r="671" spans="1:26" x14ac:dyDescent="0.3">
      <c r="A671" s="6">
        <v>389</v>
      </c>
      <c r="B671" s="6" t="s">
        <v>398</v>
      </c>
      <c r="C671" s="6" t="s">
        <v>1417</v>
      </c>
      <c r="D671" s="10">
        <v>8574</v>
      </c>
      <c r="E671" s="6" t="s">
        <v>397</v>
      </c>
      <c r="F671" s="6" t="s">
        <v>398</v>
      </c>
      <c r="G671" s="6"/>
      <c r="H671" s="10">
        <f>SUM(I671:R671)</f>
        <v>100</v>
      </c>
      <c r="I671" s="6">
        <f>100-SUM(Table2[[#This Row],[Kurds]:[Others3]])</f>
        <v>100</v>
      </c>
      <c r="J671" s="6"/>
      <c r="K671" s="6"/>
      <c r="L671" s="6"/>
      <c r="M671" s="6"/>
      <c r="N671" s="6"/>
      <c r="O671" s="11"/>
      <c r="P671" s="11"/>
      <c r="Q671" s="11"/>
      <c r="R671" s="11"/>
      <c r="S671" s="11"/>
      <c r="T671" s="12">
        <f>Table2[[#This Row],[Turks]]*Table2[[#This Row],[District Pop.]]/100</f>
        <v>8574</v>
      </c>
      <c r="U671" s="12">
        <f>Table2[[#This Row],[Kurds]]*Table2[[#This Row],[District Pop.]]/100</f>
        <v>0</v>
      </c>
      <c r="V671" s="12">
        <f>Table2[[#This Row],[Zazas]]*Table2[[#This Row],[District Pop.]]</f>
        <v>0</v>
      </c>
      <c r="W671" s="6"/>
      <c r="X671" s="6"/>
      <c r="Y671" s="12">
        <f>Table2[[#This Row],[Others name]]</f>
        <v>0</v>
      </c>
      <c r="Z671" s="12">
        <f>Table2[[#This Row],[Others]]*Table2[[#This Row],[District Pop.]]</f>
        <v>0</v>
      </c>
    </row>
    <row r="672" spans="1:26" x14ac:dyDescent="0.3">
      <c r="A672" s="6">
        <v>392</v>
      </c>
      <c r="B672" s="6" t="s">
        <v>3664</v>
      </c>
      <c r="C672" s="6" t="s">
        <v>1451</v>
      </c>
      <c r="D672" s="10">
        <v>5981</v>
      </c>
      <c r="E672" s="6" t="s">
        <v>397</v>
      </c>
      <c r="F672" s="6" t="s">
        <v>401</v>
      </c>
      <c r="G672" s="6"/>
      <c r="H672" s="10">
        <f>SUM(I672:R672)</f>
        <v>100</v>
      </c>
      <c r="I672" s="6">
        <f>100-SUM(Table2[[#This Row],[Kurds]:[Others3]])</f>
        <v>100</v>
      </c>
      <c r="J672" s="6"/>
      <c r="K672" s="6"/>
      <c r="L672" s="6"/>
      <c r="M672" s="6"/>
      <c r="N672" s="6"/>
      <c r="O672" s="11"/>
      <c r="P672" s="11"/>
      <c r="Q672" s="11"/>
      <c r="R672" s="11"/>
      <c r="S672" s="11"/>
      <c r="T672" s="12">
        <f>Table2[[#This Row],[Turks]]*Table2[[#This Row],[District Pop.]]/100</f>
        <v>5981</v>
      </c>
      <c r="U672" s="12">
        <f>Table2[[#This Row],[Kurds]]*Table2[[#This Row],[District Pop.]]/100</f>
        <v>0</v>
      </c>
      <c r="V672" s="12">
        <f>Table2[[#This Row],[Zazas]]*Table2[[#This Row],[District Pop.]]</f>
        <v>0</v>
      </c>
      <c r="W672" s="6"/>
      <c r="X672" s="6"/>
      <c r="Y672" s="12">
        <f>Table2[[#This Row],[Others name]]</f>
        <v>0</v>
      </c>
      <c r="Z672" s="12">
        <f>Table2[[#This Row],[Others]]*Table2[[#This Row],[District Pop.]]</f>
        <v>0</v>
      </c>
    </row>
    <row r="673" spans="1:26" x14ac:dyDescent="0.3">
      <c r="A673" s="6">
        <v>394</v>
      </c>
      <c r="B673" s="6" t="s">
        <v>403</v>
      </c>
      <c r="C673" s="6" t="s">
        <v>1972</v>
      </c>
      <c r="D673" s="10">
        <v>6715</v>
      </c>
      <c r="E673" s="6" t="s">
        <v>397</v>
      </c>
      <c r="F673" s="6" t="s">
        <v>403</v>
      </c>
      <c r="G673" s="6"/>
      <c r="H673" s="10">
        <f>SUM(I673:R673)</f>
        <v>100</v>
      </c>
      <c r="I673" s="6">
        <f>100-SUM(Table2[[#This Row],[Kurds]:[Others3]])</f>
        <v>100</v>
      </c>
      <c r="J673" s="6"/>
      <c r="K673" s="6"/>
      <c r="L673" s="6"/>
      <c r="M673" s="6"/>
      <c r="N673" s="6"/>
      <c r="O673" s="11"/>
      <c r="P673" s="11"/>
      <c r="Q673" s="11"/>
      <c r="R673" s="11"/>
      <c r="S673" s="11"/>
      <c r="T673" s="12">
        <f>Table2[[#This Row],[Turks]]*Table2[[#This Row],[District Pop.]]/100</f>
        <v>6715</v>
      </c>
      <c r="U673" s="12">
        <f>Table2[[#This Row],[Kurds]]*Table2[[#This Row],[District Pop.]]/100</f>
        <v>0</v>
      </c>
      <c r="V673" s="12">
        <f>Table2[[#This Row],[Zazas]]*Table2[[#This Row],[District Pop.]]</f>
        <v>0</v>
      </c>
      <c r="W673" s="6"/>
      <c r="X673" s="6"/>
      <c r="Y673" s="12">
        <f>Table2[[#This Row],[Others name]]</f>
        <v>0</v>
      </c>
      <c r="Z673" s="12">
        <f>Table2[[#This Row],[Others]]*Table2[[#This Row],[District Pop.]]</f>
        <v>0</v>
      </c>
    </row>
    <row r="674" spans="1:26" x14ac:dyDescent="0.3">
      <c r="A674" s="6">
        <v>395</v>
      </c>
      <c r="B674" s="6" t="s">
        <v>404</v>
      </c>
      <c r="C674" s="6" t="s">
        <v>2141</v>
      </c>
      <c r="D674" s="10">
        <v>37775</v>
      </c>
      <c r="E674" s="6" t="s">
        <v>397</v>
      </c>
      <c r="F674" s="6" t="s">
        <v>404</v>
      </c>
      <c r="G674" s="6"/>
      <c r="H674" s="10">
        <f>SUM(I674:R674)</f>
        <v>100</v>
      </c>
      <c r="I674" s="6">
        <f>100-SUM(Table2[[#This Row],[Kurds]:[Others3]])</f>
        <v>100</v>
      </c>
      <c r="J674" s="6"/>
      <c r="K674" s="6"/>
      <c r="L674" s="6"/>
      <c r="M674" s="6"/>
      <c r="N674" s="6"/>
      <c r="O674" s="11"/>
      <c r="P674" s="11"/>
      <c r="Q674" s="11"/>
      <c r="R674" s="11"/>
      <c r="S674" s="11"/>
      <c r="T674" s="12">
        <f>Table2[[#This Row],[Turks]]*Table2[[#This Row],[District Pop.]]/100</f>
        <v>37775</v>
      </c>
      <c r="U674" s="12">
        <f>Table2[[#This Row],[Kurds]]*Table2[[#This Row],[District Pop.]]/100</f>
        <v>0</v>
      </c>
      <c r="V674" s="12">
        <f>Table2[[#This Row],[Zazas]]*Table2[[#This Row],[District Pop.]]</f>
        <v>0</v>
      </c>
      <c r="W674" s="6"/>
      <c r="X674" s="6"/>
      <c r="Y674" s="12">
        <f>Table2[[#This Row],[Others name]]</f>
        <v>0</v>
      </c>
      <c r="Z674" s="12">
        <f>Table2[[#This Row],[Others]]*Table2[[#This Row],[District Pop.]]</f>
        <v>0</v>
      </c>
    </row>
    <row r="675" spans="1:26" x14ac:dyDescent="0.3">
      <c r="A675" s="6">
        <v>396</v>
      </c>
      <c r="B675" s="6" t="s">
        <v>405</v>
      </c>
      <c r="C675" s="6" t="s">
        <v>2152</v>
      </c>
      <c r="D675" s="10">
        <v>12471</v>
      </c>
      <c r="E675" s="6" t="s">
        <v>397</v>
      </c>
      <c r="F675" s="6" t="s">
        <v>405</v>
      </c>
      <c r="G675" s="6"/>
      <c r="H675" s="10">
        <f>SUM(I675:R675)</f>
        <v>100</v>
      </c>
      <c r="I675" s="6">
        <f>100-SUM(Table2[[#This Row],[Kurds]:[Others3]])</f>
        <v>100</v>
      </c>
      <c r="J675" s="6"/>
      <c r="K675" s="6"/>
      <c r="L675" s="6"/>
      <c r="M675" s="6"/>
      <c r="N675" s="6"/>
      <c r="O675" s="11"/>
      <c r="P675" s="11"/>
      <c r="Q675" s="11"/>
      <c r="R675" s="11"/>
      <c r="S675" s="11"/>
      <c r="T675" s="12">
        <f>Table2[[#This Row],[Turks]]*Table2[[#This Row],[District Pop.]]/100</f>
        <v>12471</v>
      </c>
      <c r="U675" s="12">
        <f>Table2[[#This Row],[Kurds]]*Table2[[#This Row],[District Pop.]]/100</f>
        <v>0</v>
      </c>
      <c r="V675" s="12">
        <f>Table2[[#This Row],[Zazas]]*Table2[[#This Row],[District Pop.]]</f>
        <v>0</v>
      </c>
      <c r="W675" s="6"/>
      <c r="X675" s="6"/>
      <c r="Y675" s="12">
        <f>Table2[[#This Row],[Others name]]</f>
        <v>0</v>
      </c>
      <c r="Z675" s="12">
        <f>Table2[[#This Row],[Others]]*Table2[[#This Row],[District Pop.]]</f>
        <v>0</v>
      </c>
    </row>
    <row r="676" spans="1:26" x14ac:dyDescent="0.3">
      <c r="A676" s="6">
        <v>397</v>
      </c>
      <c r="B676" s="6" t="s">
        <v>406</v>
      </c>
      <c r="C676" s="6" t="s">
        <v>2326</v>
      </c>
      <c r="D676" s="10">
        <v>30973</v>
      </c>
      <c r="E676" s="6" t="s">
        <v>397</v>
      </c>
      <c r="F676" s="6" t="s">
        <v>406</v>
      </c>
      <c r="G676" s="6"/>
      <c r="H676" s="10">
        <f>SUM(I676:R676)</f>
        <v>100</v>
      </c>
      <c r="I676" s="6">
        <f>100-SUM(Table2[[#This Row],[Kurds]:[Others3]])</f>
        <v>100</v>
      </c>
      <c r="J676" s="6"/>
      <c r="K676" s="6"/>
      <c r="L676" s="6"/>
      <c r="M676" s="6"/>
      <c r="N676" s="6"/>
      <c r="O676" s="11"/>
      <c r="P676" s="11"/>
      <c r="Q676" s="11"/>
      <c r="R676" s="11"/>
      <c r="S676" s="11"/>
      <c r="T676" s="12">
        <f>Table2[[#This Row],[Turks]]*Table2[[#This Row],[District Pop.]]/100</f>
        <v>30973</v>
      </c>
      <c r="U676" s="12">
        <f>Table2[[#This Row],[Kurds]]*Table2[[#This Row],[District Pop.]]/100</f>
        <v>0</v>
      </c>
      <c r="V676" s="12">
        <f>Table2[[#This Row],[Zazas]]*Table2[[#This Row],[District Pop.]]</f>
        <v>0</v>
      </c>
      <c r="W676" s="6"/>
      <c r="X676" s="6"/>
      <c r="Y676" s="12">
        <f>Table2[[#This Row],[Others name]]</f>
        <v>0</v>
      </c>
      <c r="Z676" s="12">
        <f>Table2[[#This Row],[Others]]*Table2[[#This Row],[District Pop.]]</f>
        <v>0</v>
      </c>
    </row>
    <row r="677" spans="1:26" x14ac:dyDescent="0.3">
      <c r="A677" s="6">
        <v>398</v>
      </c>
      <c r="B677" s="6" t="s">
        <v>407</v>
      </c>
      <c r="C677" s="6" t="s">
        <v>2197</v>
      </c>
      <c r="D677" s="10">
        <v>7806</v>
      </c>
      <c r="E677" s="6" t="s">
        <v>397</v>
      </c>
      <c r="F677" s="6" t="s">
        <v>407</v>
      </c>
      <c r="G677" s="6"/>
      <c r="H677" s="10">
        <f>SUM(I677:R677)</f>
        <v>100</v>
      </c>
      <c r="I677" s="6">
        <f>100-SUM(Table2[[#This Row],[Kurds]:[Others3]])</f>
        <v>100</v>
      </c>
      <c r="J677" s="6"/>
      <c r="K677" s="6"/>
      <c r="L677" s="6"/>
      <c r="M677" s="6"/>
      <c r="N677" s="6"/>
      <c r="O677" s="11"/>
      <c r="P677" s="11"/>
      <c r="Q677" s="11"/>
      <c r="R677" s="11"/>
      <c r="S677" s="11"/>
      <c r="T677" s="12">
        <f>Table2[[#This Row],[Turks]]*Table2[[#This Row],[District Pop.]]/100</f>
        <v>7806</v>
      </c>
      <c r="U677" s="12">
        <f>Table2[[#This Row],[Kurds]]*Table2[[#This Row],[District Pop.]]/100</f>
        <v>0</v>
      </c>
      <c r="V677" s="12">
        <f>Table2[[#This Row],[Zazas]]*Table2[[#This Row],[District Pop.]]</f>
        <v>0</v>
      </c>
      <c r="W677" s="6"/>
      <c r="X677" s="6"/>
      <c r="Y677" s="12">
        <f>Table2[[#This Row],[Others name]]</f>
        <v>0</v>
      </c>
      <c r="Z677" s="12">
        <f>Table2[[#This Row],[Others]]*Table2[[#This Row],[District Pop.]]</f>
        <v>0</v>
      </c>
    </row>
    <row r="678" spans="1:26" x14ac:dyDescent="0.3">
      <c r="A678" s="6">
        <v>400</v>
      </c>
      <c r="B678" s="6" t="s">
        <v>397</v>
      </c>
      <c r="C678" s="6" t="s">
        <v>2236</v>
      </c>
      <c r="D678" s="10">
        <v>145361</v>
      </c>
      <c r="E678" s="6" t="s">
        <v>397</v>
      </c>
      <c r="F678" s="6" t="s">
        <v>25</v>
      </c>
      <c r="G678" s="6"/>
      <c r="H678" s="10">
        <f>SUM(I678:R678)</f>
        <v>100</v>
      </c>
      <c r="I678" s="6">
        <f>100-SUM(Table2[[#This Row],[Kurds]:[Others3]])</f>
        <v>100</v>
      </c>
      <c r="J678" s="6"/>
      <c r="K678" s="6"/>
      <c r="L678" s="6"/>
      <c r="M678" s="6"/>
      <c r="N678" s="6"/>
      <c r="O678" s="11"/>
      <c r="P678" s="11"/>
      <c r="Q678" s="11"/>
      <c r="R678" s="11"/>
      <c r="S678" s="11"/>
      <c r="T678" s="12">
        <f>Table2[[#This Row],[Turks]]*Table2[[#This Row],[District Pop.]]/100</f>
        <v>145361</v>
      </c>
      <c r="U678" s="12">
        <f>Table2[[#This Row],[Kurds]]*Table2[[#This Row],[District Pop.]]/100</f>
        <v>0</v>
      </c>
      <c r="V678" s="12">
        <f>Table2[[#This Row],[Zazas]]*Table2[[#This Row],[District Pop.]]</f>
        <v>0</v>
      </c>
      <c r="W678" s="6"/>
      <c r="X678" s="6"/>
      <c r="Y678" s="12">
        <f>Table2[[#This Row],[Others name]]</f>
        <v>0</v>
      </c>
      <c r="Z678" s="12">
        <f>Table2[[#This Row],[Others]]*Table2[[#This Row],[District Pop.]]</f>
        <v>0</v>
      </c>
    </row>
    <row r="679" spans="1:26" x14ac:dyDescent="0.3">
      <c r="A679" s="6">
        <v>401</v>
      </c>
      <c r="B679" s="6" t="s">
        <v>409</v>
      </c>
      <c r="C679" s="6" t="s">
        <v>2991</v>
      </c>
      <c r="D679" s="10">
        <v>13825</v>
      </c>
      <c r="E679" s="6" t="s">
        <v>397</v>
      </c>
      <c r="F679" s="6" t="s">
        <v>409</v>
      </c>
      <c r="G679" s="6"/>
      <c r="H679" s="10">
        <f>SUM(I679:R679)</f>
        <v>100</v>
      </c>
      <c r="I679" s="6">
        <f>100-SUM(Table2[[#This Row],[Kurds]:[Others3]])</f>
        <v>100</v>
      </c>
      <c r="J679" s="6"/>
      <c r="K679" s="6"/>
      <c r="L679" s="6"/>
      <c r="M679" s="6"/>
      <c r="N679" s="6"/>
      <c r="O679" s="11"/>
      <c r="P679" s="11"/>
      <c r="Q679" s="11"/>
      <c r="R679" s="11"/>
      <c r="S679" s="11"/>
      <c r="T679" s="12">
        <f>Table2[[#This Row],[Turks]]*Table2[[#This Row],[District Pop.]]/100</f>
        <v>13825</v>
      </c>
      <c r="U679" s="12">
        <f>Table2[[#This Row],[Kurds]]*Table2[[#This Row],[District Pop.]]/100</f>
        <v>0</v>
      </c>
      <c r="V679" s="12">
        <f>Table2[[#This Row],[Zazas]]*Table2[[#This Row],[District Pop.]]</f>
        <v>0</v>
      </c>
      <c r="W679" s="6"/>
      <c r="X679" s="6"/>
      <c r="Y679" s="12">
        <f>Table2[[#This Row],[Others name]]</f>
        <v>0</v>
      </c>
      <c r="Z679" s="12">
        <f>Table2[[#This Row],[Others]]*Table2[[#This Row],[District Pop.]]</f>
        <v>0</v>
      </c>
    </row>
    <row r="680" spans="1:26" x14ac:dyDescent="0.3">
      <c r="A680" s="6">
        <v>402</v>
      </c>
      <c r="B680" s="6" t="s">
        <v>410</v>
      </c>
      <c r="C680" s="6" t="s">
        <v>1067</v>
      </c>
      <c r="D680" s="10">
        <v>19625</v>
      </c>
      <c r="E680" s="6" t="s">
        <v>397</v>
      </c>
      <c r="F680" s="6" t="s">
        <v>410</v>
      </c>
      <c r="G680" s="6"/>
      <c r="H680" s="10">
        <f>SUM(I680:R680)</f>
        <v>100</v>
      </c>
      <c r="I680" s="6">
        <f>100-SUM(Table2[[#This Row],[Kurds]:[Others3]])</f>
        <v>100</v>
      </c>
      <c r="J680" s="6"/>
      <c r="K680" s="6"/>
      <c r="L680" s="6"/>
      <c r="M680" s="6"/>
      <c r="N680" s="6"/>
      <c r="O680" s="11"/>
      <c r="P680" s="11"/>
      <c r="Q680" s="11"/>
      <c r="R680" s="11"/>
      <c r="S680" s="11"/>
      <c r="T680" s="12">
        <f>Table2[[#This Row],[Turks]]*Table2[[#This Row],[District Pop.]]/100</f>
        <v>19625</v>
      </c>
      <c r="U680" s="12">
        <f>Table2[[#This Row],[Kurds]]*Table2[[#This Row],[District Pop.]]/100</f>
        <v>0</v>
      </c>
      <c r="V680" s="12">
        <f>Table2[[#This Row],[Zazas]]*Table2[[#This Row],[District Pop.]]</f>
        <v>0</v>
      </c>
      <c r="W680" s="6"/>
      <c r="X680" s="6"/>
      <c r="Y680" s="12">
        <f>Table2[[#This Row],[Others name]]</f>
        <v>0</v>
      </c>
      <c r="Z680" s="12">
        <f>Table2[[#This Row],[Others]]*Table2[[#This Row],[District Pop.]]</f>
        <v>0</v>
      </c>
    </row>
    <row r="681" spans="1:26" x14ac:dyDescent="0.3">
      <c r="A681" s="6">
        <v>403</v>
      </c>
      <c r="B681" s="6" t="s">
        <v>411</v>
      </c>
      <c r="C681" s="6" t="s">
        <v>3299</v>
      </c>
      <c r="D681" s="10">
        <v>32576</v>
      </c>
      <c r="E681" s="6" t="s">
        <v>397</v>
      </c>
      <c r="F681" s="6" t="s">
        <v>411</v>
      </c>
      <c r="G681" s="6"/>
      <c r="H681" s="10">
        <f>SUM(I681:R681)</f>
        <v>100</v>
      </c>
      <c r="I681" s="6">
        <f>100-SUM(Table2[[#This Row],[Kurds]:[Others3]])</f>
        <v>100</v>
      </c>
      <c r="J681" s="6"/>
      <c r="K681" s="6"/>
      <c r="L681" s="6"/>
      <c r="M681" s="6"/>
      <c r="N681" s="6"/>
      <c r="O681" s="11"/>
      <c r="P681" s="11"/>
      <c r="Q681" s="11"/>
      <c r="R681" s="11"/>
      <c r="S681" s="11"/>
      <c r="T681" s="12">
        <f>Table2[[#This Row],[Turks]]*Table2[[#This Row],[District Pop.]]/100</f>
        <v>32576</v>
      </c>
      <c r="U681" s="12">
        <f>Table2[[#This Row],[Kurds]]*Table2[[#This Row],[District Pop.]]/100</f>
        <v>0</v>
      </c>
      <c r="V681" s="12">
        <f>Table2[[#This Row],[Zazas]]*Table2[[#This Row],[District Pop.]]</f>
        <v>0</v>
      </c>
      <c r="W681" s="6"/>
      <c r="X681" s="6"/>
      <c r="Y681" s="12">
        <f>Table2[[#This Row],[Others name]]</f>
        <v>0</v>
      </c>
      <c r="Z681" s="12">
        <f>Table2[[#This Row],[Others]]*Table2[[#This Row],[District Pop.]]</f>
        <v>0</v>
      </c>
    </row>
    <row r="682" spans="1:26" x14ac:dyDescent="0.3">
      <c r="A682" s="6">
        <v>404</v>
      </c>
      <c r="B682" s="6" t="s">
        <v>3665</v>
      </c>
      <c r="C682" s="6" t="s">
        <v>3443</v>
      </c>
      <c r="D682" s="10">
        <v>15004</v>
      </c>
      <c r="E682" s="6" t="s">
        <v>397</v>
      </c>
      <c r="F682" s="6" t="s">
        <v>412</v>
      </c>
      <c r="G682" s="6"/>
      <c r="H682" s="10">
        <f>SUM(I682:R682)</f>
        <v>100</v>
      </c>
      <c r="I682" s="6">
        <f>100-SUM(Table2[[#This Row],[Kurds]:[Others3]])</f>
        <v>100</v>
      </c>
      <c r="J682" s="6"/>
      <c r="K682" s="6"/>
      <c r="L682" s="6"/>
      <c r="M682" s="6"/>
      <c r="N682" s="6"/>
      <c r="O682" s="11"/>
      <c r="P682" s="11"/>
      <c r="Q682" s="11"/>
      <c r="R682" s="11"/>
      <c r="S682" s="11"/>
      <c r="T682" s="12">
        <f>Table2[[#This Row],[Turks]]*Table2[[#This Row],[District Pop.]]/100</f>
        <v>15004</v>
      </c>
      <c r="U682" s="12">
        <f>Table2[[#This Row],[Kurds]]*Table2[[#This Row],[District Pop.]]/100</f>
        <v>0</v>
      </c>
      <c r="V682" s="12">
        <f>Table2[[#This Row],[Zazas]]*Table2[[#This Row],[District Pop.]]</f>
        <v>0</v>
      </c>
      <c r="W682" s="6"/>
      <c r="X682" s="6"/>
      <c r="Y682" s="12">
        <f>Table2[[#This Row],[Others name]]</f>
        <v>0</v>
      </c>
      <c r="Z682" s="12">
        <f>Table2[[#This Row],[Others]]*Table2[[#This Row],[District Pop.]]</f>
        <v>0</v>
      </c>
    </row>
    <row r="683" spans="1:26" x14ac:dyDescent="0.3">
      <c r="A683" s="6">
        <v>406</v>
      </c>
      <c r="B683" s="6" t="s">
        <v>415</v>
      </c>
      <c r="C683" s="6" t="s">
        <v>2731</v>
      </c>
      <c r="D683" s="10">
        <v>6830</v>
      </c>
      <c r="E683" s="6" t="s">
        <v>413</v>
      </c>
      <c r="F683" s="6" t="s">
        <v>415</v>
      </c>
      <c r="G683" s="6"/>
      <c r="H683" s="10">
        <f>SUM(I683:R683)</f>
        <v>100</v>
      </c>
      <c r="I683" s="6">
        <f>100-SUM(Table2[[#This Row],[Kurds]:[Others3]])</f>
        <v>100</v>
      </c>
      <c r="J683" s="6"/>
      <c r="K683" s="6"/>
      <c r="L683" s="6"/>
      <c r="M683" s="6"/>
      <c r="N683" s="6"/>
      <c r="O683" s="11"/>
      <c r="P683" s="11"/>
      <c r="Q683" s="11"/>
      <c r="R683" s="11"/>
      <c r="S683" s="11"/>
      <c r="T683" s="12">
        <f>Table2[[#This Row],[Turks]]*Table2[[#This Row],[District Pop.]]/100</f>
        <v>6830</v>
      </c>
      <c r="U683" s="12">
        <f>Table2[[#This Row],[Kurds]]*Table2[[#This Row],[District Pop.]]/100</f>
        <v>0</v>
      </c>
      <c r="V683" s="12">
        <f>Table2[[#This Row],[Zazas]]*Table2[[#This Row],[District Pop.]]</f>
        <v>0</v>
      </c>
      <c r="W683" s="6"/>
      <c r="X683" s="6"/>
      <c r="Y683" s="12">
        <f>Table2[[#This Row],[Others name]]</f>
        <v>0</v>
      </c>
      <c r="Z683" s="12">
        <f>Table2[[#This Row],[Others]]*Table2[[#This Row],[District Pop.]]</f>
        <v>0</v>
      </c>
    </row>
    <row r="684" spans="1:26" x14ac:dyDescent="0.3">
      <c r="A684" s="6">
        <v>407</v>
      </c>
      <c r="B684" s="6" t="s">
        <v>416</v>
      </c>
      <c r="C684" s="6" t="s">
        <v>2728</v>
      </c>
      <c r="D684" s="10">
        <v>11913</v>
      </c>
      <c r="E684" s="6" t="s">
        <v>413</v>
      </c>
      <c r="F684" s="6" t="s">
        <v>416</v>
      </c>
      <c r="G684" s="6"/>
      <c r="H684" s="10">
        <f>SUM(I684:R684)</f>
        <v>100</v>
      </c>
      <c r="I684" s="6">
        <f>100-SUM(Table2[[#This Row],[Kurds]:[Others3]])</f>
        <v>100</v>
      </c>
      <c r="J684" s="6"/>
      <c r="K684" s="6"/>
      <c r="L684" s="6"/>
      <c r="M684" s="6"/>
      <c r="N684" s="6"/>
      <c r="O684" s="11"/>
      <c r="P684" s="11"/>
      <c r="Q684" s="11"/>
      <c r="R684" s="11"/>
      <c r="S684" s="11"/>
      <c r="T684" s="12">
        <f>Table2[[#This Row],[Turks]]*Table2[[#This Row],[District Pop.]]/100</f>
        <v>11913</v>
      </c>
      <c r="U684" s="12">
        <f>Table2[[#This Row],[Kurds]]*Table2[[#This Row],[District Pop.]]/100</f>
        <v>0</v>
      </c>
      <c r="V684" s="12">
        <f>Table2[[#This Row],[Zazas]]*Table2[[#This Row],[District Pop.]]</f>
        <v>0</v>
      </c>
      <c r="W684" s="6"/>
      <c r="X684" s="6"/>
      <c r="Y684" s="12">
        <f>Table2[[#This Row],[Others name]]</f>
        <v>0</v>
      </c>
      <c r="Z684" s="12">
        <f>Table2[[#This Row],[Others]]*Table2[[#This Row],[District Pop.]]</f>
        <v>0</v>
      </c>
    </row>
    <row r="685" spans="1:26" x14ac:dyDescent="0.3">
      <c r="A685" s="6">
        <v>408</v>
      </c>
      <c r="B685" s="6" t="s">
        <v>413</v>
      </c>
      <c r="C685" s="6" t="s">
        <v>2292</v>
      </c>
      <c r="D685" s="10">
        <v>54462</v>
      </c>
      <c r="E685" s="6" t="s">
        <v>413</v>
      </c>
      <c r="F685" s="6" t="s">
        <v>25</v>
      </c>
      <c r="G685" s="6"/>
      <c r="H685" s="10">
        <f>SUM(I685:R685)</f>
        <v>100</v>
      </c>
      <c r="I685" s="6">
        <f>100-SUM(Table2[[#This Row],[Kurds]:[Others3]])</f>
        <v>100</v>
      </c>
      <c r="J685" s="6"/>
      <c r="K685" s="6"/>
      <c r="L685" s="6"/>
      <c r="M685" s="6"/>
      <c r="N685" s="6"/>
      <c r="O685" s="11"/>
      <c r="P685" s="11"/>
      <c r="Q685" s="11"/>
      <c r="R685" s="11"/>
      <c r="S685" s="11"/>
      <c r="T685" s="12">
        <f>Table2[[#This Row],[Turks]]*Table2[[#This Row],[District Pop.]]/100</f>
        <v>54462</v>
      </c>
      <c r="U685" s="12">
        <f>Table2[[#This Row],[Kurds]]*Table2[[#This Row],[District Pop.]]/100</f>
        <v>0</v>
      </c>
      <c r="V685" s="12">
        <f>Table2[[#This Row],[Zazas]]*Table2[[#This Row],[District Pop.]]</f>
        <v>0</v>
      </c>
      <c r="W685" s="6"/>
      <c r="X685" s="6"/>
      <c r="Y685" s="12">
        <f>Table2[[#This Row],[Others name]]</f>
        <v>0</v>
      </c>
      <c r="Z685" s="12">
        <f>Table2[[#This Row],[Others]]*Table2[[#This Row],[District Pop.]]</f>
        <v>0</v>
      </c>
    </row>
    <row r="686" spans="1:26" x14ac:dyDescent="0.3">
      <c r="A686" s="6">
        <v>419</v>
      </c>
      <c r="B686" s="6" t="s">
        <v>428</v>
      </c>
      <c r="C686" s="6" t="s">
        <v>1742</v>
      </c>
      <c r="D686" s="10">
        <v>34449</v>
      </c>
      <c r="E686" s="6" t="s">
        <v>424</v>
      </c>
      <c r="F686" s="6" t="s">
        <v>428</v>
      </c>
      <c r="G686" s="6"/>
      <c r="H686" s="10">
        <f>SUM(I686:R686)</f>
        <v>100</v>
      </c>
      <c r="I686" s="6">
        <f>100-SUM(Table2[[#This Row],[Kurds]:[Others3]])</f>
        <v>100</v>
      </c>
      <c r="J686" s="6"/>
      <c r="K686" s="6"/>
      <c r="L686" s="6"/>
      <c r="M686" s="6"/>
      <c r="N686" s="6"/>
      <c r="O686" s="11"/>
      <c r="P686" s="11"/>
      <c r="Q686" s="11"/>
      <c r="R686" s="11"/>
      <c r="S686" s="11"/>
      <c r="T686" s="12">
        <f>Table2[[#This Row],[Turks]]*Table2[[#This Row],[District Pop.]]/100</f>
        <v>34449</v>
      </c>
      <c r="U686" s="12">
        <f>Table2[[#This Row],[Kurds]]*Table2[[#This Row],[District Pop.]]/100</f>
        <v>0</v>
      </c>
      <c r="V686" s="12">
        <f>Table2[[#This Row],[Zazas]]*Table2[[#This Row],[District Pop.]]</f>
        <v>0</v>
      </c>
      <c r="W686" s="6"/>
      <c r="X686" s="6"/>
      <c r="Y686" s="12">
        <f>Table2[[#This Row],[Others name]]</f>
        <v>0</v>
      </c>
      <c r="Z686" s="12">
        <f>Table2[[#This Row],[Others]]*Table2[[#This Row],[District Pop.]]</f>
        <v>0</v>
      </c>
    </row>
    <row r="687" spans="1:26" x14ac:dyDescent="0.3">
      <c r="A687" s="6">
        <v>421</v>
      </c>
      <c r="B687" s="6" t="s">
        <v>430</v>
      </c>
      <c r="C687" s="6" t="s">
        <v>1992</v>
      </c>
      <c r="D687" s="10">
        <v>128941</v>
      </c>
      <c r="E687" s="6" t="s">
        <v>424</v>
      </c>
      <c r="F687" s="6" t="s">
        <v>430</v>
      </c>
      <c r="G687" s="6"/>
      <c r="H687" s="10">
        <f>SUM(I687:R687)</f>
        <v>100</v>
      </c>
      <c r="I687" s="6">
        <f>100-SUM(Table2[[#This Row],[Kurds]:[Others3]])</f>
        <v>100</v>
      </c>
      <c r="J687" s="6"/>
      <c r="K687" s="6"/>
      <c r="L687" s="6"/>
      <c r="M687" s="6"/>
      <c r="N687" s="6"/>
      <c r="O687" s="11"/>
      <c r="P687" s="11"/>
      <c r="Q687" s="11"/>
      <c r="R687" s="11"/>
      <c r="S687" s="11"/>
      <c r="T687" s="12">
        <f>Table2[[#This Row],[Turks]]*Table2[[#This Row],[District Pop.]]/100</f>
        <v>128941</v>
      </c>
      <c r="U687" s="12">
        <f>Table2[[#This Row],[Kurds]]*Table2[[#This Row],[District Pop.]]/100</f>
        <v>0</v>
      </c>
      <c r="V687" s="12">
        <f>Table2[[#This Row],[Zazas]]*Table2[[#This Row],[District Pop.]]</f>
        <v>0</v>
      </c>
      <c r="W687" s="6"/>
      <c r="X687" s="6"/>
      <c r="Y687" s="12">
        <f>Table2[[#This Row],[Others name]]</f>
        <v>0</v>
      </c>
      <c r="Z687" s="12">
        <f>Table2[[#This Row],[Others]]*Table2[[#This Row],[District Pop.]]</f>
        <v>0</v>
      </c>
    </row>
    <row r="688" spans="1:26" x14ac:dyDescent="0.3">
      <c r="A688" s="6">
        <v>422</v>
      </c>
      <c r="B688" s="6" t="s">
        <v>431</v>
      </c>
      <c r="C688" s="6" t="s">
        <v>2130</v>
      </c>
      <c r="D688" s="10">
        <v>41558</v>
      </c>
      <c r="E688" s="6" t="s">
        <v>424</v>
      </c>
      <c r="F688" s="6" t="s">
        <v>431</v>
      </c>
      <c r="G688" s="6"/>
      <c r="H688" s="10">
        <f>SUM(I688:R688)</f>
        <v>100</v>
      </c>
      <c r="I688" s="6">
        <f>100-SUM(Table2[[#This Row],[Kurds]:[Others3]])</f>
        <v>100</v>
      </c>
      <c r="J688" s="6"/>
      <c r="K688" s="6"/>
      <c r="L688" s="6"/>
      <c r="M688" s="6"/>
      <c r="N688" s="6"/>
      <c r="O688" s="11"/>
      <c r="P688" s="11"/>
      <c r="Q688" s="11"/>
      <c r="R688" s="11"/>
      <c r="S688" s="11"/>
      <c r="T688" s="12">
        <f>Table2[[#This Row],[Turks]]*Table2[[#This Row],[District Pop.]]/100</f>
        <v>41558</v>
      </c>
      <c r="U688" s="12">
        <f>Table2[[#This Row],[Kurds]]*Table2[[#This Row],[District Pop.]]/100</f>
        <v>0</v>
      </c>
      <c r="V688" s="12">
        <f>Table2[[#This Row],[Zazas]]*Table2[[#This Row],[District Pop.]]</f>
        <v>0</v>
      </c>
      <c r="W688" s="6"/>
      <c r="X688" s="6"/>
      <c r="Y688" s="12">
        <f>Table2[[#This Row],[Others name]]</f>
        <v>0</v>
      </c>
      <c r="Z688" s="12">
        <f>Table2[[#This Row],[Others]]*Table2[[#This Row],[District Pop.]]</f>
        <v>0</v>
      </c>
    </row>
    <row r="689" spans="1:26" x14ac:dyDescent="0.3">
      <c r="A689" s="6">
        <v>427</v>
      </c>
      <c r="B689" s="6" t="s">
        <v>436</v>
      </c>
      <c r="C689" s="6" t="s">
        <v>3007</v>
      </c>
      <c r="D689" s="10">
        <v>43919</v>
      </c>
      <c r="E689" s="6" t="s">
        <v>424</v>
      </c>
      <c r="F689" s="6" t="s">
        <v>436</v>
      </c>
      <c r="G689" s="6"/>
      <c r="H689" s="10">
        <f>SUM(I689:R689)</f>
        <v>100</v>
      </c>
      <c r="I689" s="6">
        <f>100-SUM(Table2[[#This Row],[Kurds]:[Others3]])</f>
        <v>100</v>
      </c>
      <c r="J689" s="6"/>
      <c r="K689" s="6"/>
      <c r="L689" s="6"/>
      <c r="M689" s="6"/>
      <c r="N689" s="6"/>
      <c r="O689" s="11"/>
      <c r="P689" s="11"/>
      <c r="Q689" s="11"/>
      <c r="R689" s="11"/>
      <c r="S689" s="11"/>
      <c r="T689" s="12">
        <f>Table2[[#This Row],[Turks]]*Table2[[#This Row],[District Pop.]]/100</f>
        <v>43919</v>
      </c>
      <c r="U689" s="12">
        <f>Table2[[#This Row],[Kurds]]*Table2[[#This Row],[District Pop.]]/100</f>
        <v>0</v>
      </c>
      <c r="V689" s="12">
        <f>Table2[[#This Row],[Zazas]]*Table2[[#This Row],[District Pop.]]</f>
        <v>0</v>
      </c>
      <c r="W689" s="6"/>
      <c r="X689" s="6"/>
      <c r="Y689" s="12">
        <f>Table2[[#This Row],[Others name]]</f>
        <v>0</v>
      </c>
      <c r="Z689" s="12">
        <f>Table2[[#This Row],[Others]]*Table2[[#This Row],[District Pop.]]</f>
        <v>0</v>
      </c>
    </row>
    <row r="690" spans="1:26" x14ac:dyDescent="0.3">
      <c r="A690" s="6">
        <v>430</v>
      </c>
      <c r="B690" s="6" t="s">
        <v>3670</v>
      </c>
      <c r="C690" s="6" t="s">
        <v>3471</v>
      </c>
      <c r="D690" s="10">
        <v>36803</v>
      </c>
      <c r="E690" s="6" t="s">
        <v>424</v>
      </c>
      <c r="F690" s="6" t="s">
        <v>439</v>
      </c>
      <c r="G690" s="6"/>
      <c r="H690" s="10">
        <f>SUM(I690:R690)</f>
        <v>100</v>
      </c>
      <c r="I690" s="6">
        <f>100-SUM(Table2[[#This Row],[Kurds]:[Others3]])</f>
        <v>100</v>
      </c>
      <c r="J690" s="6"/>
      <c r="K690" s="6"/>
      <c r="L690" s="6"/>
      <c r="M690" s="6"/>
      <c r="N690" s="6"/>
      <c r="O690" s="11"/>
      <c r="P690" s="11"/>
      <c r="Q690" s="11"/>
      <c r="R690" s="11"/>
      <c r="S690" s="11"/>
      <c r="T690" s="12">
        <f>Table2[[#This Row],[Turks]]*Table2[[#This Row],[District Pop.]]/100</f>
        <v>36803</v>
      </c>
      <c r="U690" s="12">
        <f>Table2[[#This Row],[Kurds]]*Table2[[#This Row],[District Pop.]]/100</f>
        <v>0</v>
      </c>
      <c r="V690" s="12">
        <f>Table2[[#This Row],[Zazas]]*Table2[[#This Row],[District Pop.]]</f>
        <v>0</v>
      </c>
      <c r="W690" s="6"/>
      <c r="X690" s="6"/>
      <c r="Y690" s="12">
        <f>Table2[[#This Row],[Others name]]</f>
        <v>0</v>
      </c>
      <c r="Z690" s="12">
        <f>Table2[[#This Row],[Others]]*Table2[[#This Row],[District Pop.]]</f>
        <v>0</v>
      </c>
    </row>
    <row r="691" spans="1:26" x14ac:dyDescent="0.3">
      <c r="A691" s="6">
        <v>435</v>
      </c>
      <c r="B691" s="6" t="s">
        <v>97</v>
      </c>
      <c r="C691" s="6" t="s">
        <v>1351</v>
      </c>
      <c r="D691" s="10">
        <v>4131</v>
      </c>
      <c r="E691" s="6" t="s">
        <v>444</v>
      </c>
      <c r="F691" s="6" t="s">
        <v>97</v>
      </c>
      <c r="G691" s="6"/>
      <c r="H691" s="10">
        <f>SUM(I691:R691)</f>
        <v>100</v>
      </c>
      <c r="I691" s="6">
        <f>100-SUM(Table2[[#This Row],[Kurds]:[Others3]])</f>
        <v>100</v>
      </c>
      <c r="J691" s="6"/>
      <c r="K691" s="6"/>
      <c r="L691" s="6"/>
      <c r="M691" s="6"/>
      <c r="N691" s="6"/>
      <c r="O691" s="11"/>
      <c r="P691" s="11"/>
      <c r="Q691" s="11"/>
      <c r="R691" s="11"/>
      <c r="S691" s="11"/>
      <c r="T691" s="12">
        <f>Table2[[#This Row],[Turks]]*Table2[[#This Row],[District Pop.]]/100</f>
        <v>4131</v>
      </c>
      <c r="U691" s="12">
        <f>Table2[[#This Row],[Kurds]]*Table2[[#This Row],[District Pop.]]/100</f>
        <v>0</v>
      </c>
      <c r="V691" s="12">
        <f>Table2[[#This Row],[Zazas]]*Table2[[#This Row],[District Pop.]]</f>
        <v>0</v>
      </c>
      <c r="W691" s="6"/>
      <c r="X691" s="6"/>
      <c r="Y691" s="12">
        <f>Table2[[#This Row],[Others name]]</f>
        <v>0</v>
      </c>
      <c r="Z691" s="12">
        <f>Table2[[#This Row],[Others]]*Table2[[#This Row],[District Pop.]]</f>
        <v>0</v>
      </c>
    </row>
    <row r="692" spans="1:26" x14ac:dyDescent="0.3">
      <c r="A692" s="6">
        <v>436</v>
      </c>
      <c r="B692" s="6" t="s">
        <v>445</v>
      </c>
      <c r="C692" s="6" t="s">
        <v>1538</v>
      </c>
      <c r="D692" s="10">
        <v>5970</v>
      </c>
      <c r="E692" s="6" t="s">
        <v>444</v>
      </c>
      <c r="F692" s="6" t="s">
        <v>445</v>
      </c>
      <c r="G692" s="6"/>
      <c r="H692" s="10">
        <f>SUM(I692:R692)</f>
        <v>100</v>
      </c>
      <c r="I692" s="6">
        <f>100-SUM(Table2[[#This Row],[Kurds]:[Others3]])</f>
        <v>100</v>
      </c>
      <c r="J692" s="6"/>
      <c r="K692" s="6"/>
      <c r="L692" s="6"/>
      <c r="M692" s="6"/>
      <c r="N692" s="6"/>
      <c r="O692" s="11"/>
      <c r="P692" s="11"/>
      <c r="Q692" s="11"/>
      <c r="R692" s="11"/>
      <c r="S692" s="11"/>
      <c r="T692" s="12">
        <f>Table2[[#This Row],[Turks]]*Table2[[#This Row],[District Pop.]]/100</f>
        <v>5970</v>
      </c>
      <c r="U692" s="12">
        <f>Table2[[#This Row],[Kurds]]*Table2[[#This Row],[District Pop.]]/100</f>
        <v>0</v>
      </c>
      <c r="V692" s="12">
        <f>Table2[[#This Row],[Zazas]]*Table2[[#This Row],[District Pop.]]</f>
        <v>0</v>
      </c>
      <c r="W692" s="6"/>
      <c r="X692" s="6"/>
      <c r="Y692" s="12">
        <f>Table2[[#This Row],[Others name]]</f>
        <v>0</v>
      </c>
      <c r="Z692" s="12">
        <f>Table2[[#This Row],[Others]]*Table2[[#This Row],[District Pop.]]</f>
        <v>0</v>
      </c>
    </row>
    <row r="693" spans="1:26" x14ac:dyDescent="0.3">
      <c r="A693" s="6">
        <v>437</v>
      </c>
      <c r="B693" s="6" t="s">
        <v>446</v>
      </c>
      <c r="C693" s="6" t="s">
        <v>2015</v>
      </c>
      <c r="D693" s="10">
        <v>30854</v>
      </c>
      <c r="E693" s="6" t="s">
        <v>444</v>
      </c>
      <c r="F693" s="6" t="s">
        <v>446</v>
      </c>
      <c r="G693" s="6"/>
      <c r="H693" s="10">
        <f>SUM(I693:R693)</f>
        <v>100</v>
      </c>
      <c r="I693" s="6">
        <f>100-SUM(Table2[[#This Row],[Kurds]:[Others3]])</f>
        <v>100</v>
      </c>
      <c r="J693" s="6"/>
      <c r="K693" s="6"/>
      <c r="L693" s="6"/>
      <c r="M693" s="6"/>
      <c r="N693" s="6"/>
      <c r="O693" s="11"/>
      <c r="P693" s="11"/>
      <c r="Q693" s="11"/>
      <c r="R693" s="11"/>
      <c r="S693" s="11"/>
      <c r="T693" s="12">
        <f>Table2[[#This Row],[Turks]]*Table2[[#This Row],[District Pop.]]/100</f>
        <v>30854</v>
      </c>
      <c r="U693" s="12">
        <f>Table2[[#This Row],[Kurds]]*Table2[[#This Row],[District Pop.]]/100</f>
        <v>0</v>
      </c>
      <c r="V693" s="12">
        <f>Table2[[#This Row],[Zazas]]*Table2[[#This Row],[District Pop.]]</f>
        <v>0</v>
      </c>
      <c r="W693" s="6"/>
      <c r="X693" s="6"/>
      <c r="Y693" s="12">
        <f>Table2[[#This Row],[Others name]]</f>
        <v>0</v>
      </c>
      <c r="Z693" s="12">
        <f>Table2[[#This Row],[Others]]*Table2[[#This Row],[District Pop.]]</f>
        <v>0</v>
      </c>
    </row>
    <row r="694" spans="1:26" x14ac:dyDescent="0.3">
      <c r="A694" s="6">
        <v>438</v>
      </c>
      <c r="B694" s="6" t="s">
        <v>447</v>
      </c>
      <c r="C694" s="6" t="s">
        <v>2210</v>
      </c>
      <c r="D694" s="10">
        <v>14678</v>
      </c>
      <c r="E694" s="6" t="s">
        <v>444</v>
      </c>
      <c r="F694" s="6" t="s">
        <v>447</v>
      </c>
      <c r="G694" s="6"/>
      <c r="H694" s="10">
        <f>SUM(I694:R694)</f>
        <v>100</v>
      </c>
      <c r="I694" s="6">
        <f>100-SUM(Table2[[#This Row],[Kurds]:[Others3]])</f>
        <v>100</v>
      </c>
      <c r="J694" s="6"/>
      <c r="K694" s="6"/>
      <c r="L694" s="6"/>
      <c r="M694" s="6"/>
      <c r="N694" s="6"/>
      <c r="O694" s="11"/>
      <c r="P694" s="11"/>
      <c r="Q694" s="11"/>
      <c r="R694" s="11"/>
      <c r="S694" s="11"/>
      <c r="T694" s="12">
        <f>Table2[[#This Row],[Turks]]*Table2[[#This Row],[District Pop.]]/100</f>
        <v>14678</v>
      </c>
      <c r="U694" s="12">
        <f>Table2[[#This Row],[Kurds]]*Table2[[#This Row],[District Pop.]]/100</f>
        <v>0</v>
      </c>
      <c r="V694" s="12">
        <f>Table2[[#This Row],[Zazas]]*Table2[[#This Row],[District Pop.]]</f>
        <v>0</v>
      </c>
      <c r="W694" s="6"/>
      <c r="X694" s="6"/>
      <c r="Y694" s="12">
        <f>Table2[[#This Row],[Others name]]</f>
        <v>0</v>
      </c>
      <c r="Z694" s="12">
        <f>Table2[[#This Row],[Others]]*Table2[[#This Row],[District Pop.]]</f>
        <v>0</v>
      </c>
    </row>
    <row r="695" spans="1:26" x14ac:dyDescent="0.3">
      <c r="A695" s="6">
        <v>439</v>
      </c>
      <c r="B695" s="6" t="s">
        <v>159</v>
      </c>
      <c r="C695" s="6" t="s">
        <v>2305</v>
      </c>
      <c r="D695" s="10">
        <v>6883</v>
      </c>
      <c r="E695" s="6" t="s">
        <v>444</v>
      </c>
      <c r="F695" s="6" t="s">
        <v>159</v>
      </c>
      <c r="G695" s="6"/>
      <c r="H695" s="10">
        <f>SUM(I695:R695)</f>
        <v>100</v>
      </c>
      <c r="I695" s="6">
        <f>100-SUM(Table2[[#This Row],[Kurds]:[Others3]])</f>
        <v>100</v>
      </c>
      <c r="J695" s="6"/>
      <c r="K695" s="6"/>
      <c r="L695" s="6"/>
      <c r="M695" s="6"/>
      <c r="N695" s="6"/>
      <c r="O695" s="11"/>
      <c r="P695" s="11"/>
      <c r="Q695" s="11"/>
      <c r="R695" s="11"/>
      <c r="S695" s="11"/>
      <c r="T695" s="12">
        <f>Table2[[#This Row],[Turks]]*Table2[[#This Row],[District Pop.]]/100</f>
        <v>6883</v>
      </c>
      <c r="U695" s="12">
        <f>Table2[[#This Row],[Kurds]]*Table2[[#This Row],[District Pop.]]/100</f>
        <v>0</v>
      </c>
      <c r="V695" s="12">
        <f>Table2[[#This Row],[Zazas]]*Table2[[#This Row],[District Pop.]]</f>
        <v>0</v>
      </c>
      <c r="W695" s="6"/>
      <c r="X695" s="6"/>
      <c r="Y695" s="12">
        <f>Table2[[#This Row],[Others name]]</f>
        <v>0</v>
      </c>
      <c r="Z695" s="12">
        <f>Table2[[#This Row],[Others]]*Table2[[#This Row],[District Pop.]]</f>
        <v>0</v>
      </c>
    </row>
    <row r="696" spans="1:26" x14ac:dyDescent="0.3">
      <c r="A696" s="6">
        <v>440</v>
      </c>
      <c r="B696" s="6" t="s">
        <v>448</v>
      </c>
      <c r="C696" s="6" t="s">
        <v>2612</v>
      </c>
      <c r="D696" s="10">
        <v>13830</v>
      </c>
      <c r="E696" s="6" t="s">
        <v>444</v>
      </c>
      <c r="F696" s="6" t="s">
        <v>448</v>
      </c>
      <c r="G696" s="6"/>
      <c r="H696" s="10">
        <f>SUM(I696:R696)</f>
        <v>100</v>
      </c>
      <c r="I696" s="6">
        <f>100-SUM(Table2[[#This Row],[Kurds]:[Others3]])</f>
        <v>100</v>
      </c>
      <c r="J696" s="6"/>
      <c r="K696" s="6"/>
      <c r="L696" s="6"/>
      <c r="M696" s="6"/>
      <c r="N696" s="6"/>
      <c r="O696" s="11"/>
      <c r="P696" s="11"/>
      <c r="Q696" s="11"/>
      <c r="R696" s="11"/>
      <c r="S696" s="11"/>
      <c r="T696" s="12">
        <f>Table2[[#This Row],[Turks]]*Table2[[#This Row],[District Pop.]]/100</f>
        <v>13830</v>
      </c>
      <c r="U696" s="12">
        <f>Table2[[#This Row],[Kurds]]*Table2[[#This Row],[District Pop.]]/100</f>
        <v>0</v>
      </c>
      <c r="V696" s="12">
        <f>Table2[[#This Row],[Zazas]]*Table2[[#This Row],[District Pop.]]</f>
        <v>0</v>
      </c>
      <c r="W696" s="6"/>
      <c r="X696" s="6"/>
      <c r="Y696" s="12">
        <f>Table2[[#This Row],[Others name]]</f>
        <v>0</v>
      </c>
      <c r="Z696" s="12">
        <f>Table2[[#This Row],[Others]]*Table2[[#This Row],[District Pop.]]</f>
        <v>0</v>
      </c>
    </row>
    <row r="697" spans="1:26" x14ac:dyDescent="0.3">
      <c r="A697" s="6">
        <v>441</v>
      </c>
      <c r="B697" s="6" t="s">
        <v>444</v>
      </c>
      <c r="C697" s="6" t="s">
        <v>2463</v>
      </c>
      <c r="D697" s="10">
        <v>268595</v>
      </c>
      <c r="E697" s="6" t="s">
        <v>444</v>
      </c>
      <c r="F697" s="6" t="s">
        <v>25</v>
      </c>
      <c r="G697" s="6"/>
      <c r="H697" s="10">
        <f>SUM(I697:R697)</f>
        <v>100</v>
      </c>
      <c r="I697" s="6">
        <f>100-SUM(Table2[[#This Row],[Kurds]:[Others3]])</f>
        <v>100</v>
      </c>
      <c r="J697" s="6"/>
      <c r="K697" s="6"/>
      <c r="L697" s="6"/>
      <c r="M697" s="6"/>
      <c r="N697" s="6"/>
      <c r="O697" s="11"/>
      <c r="P697" s="11"/>
      <c r="Q697" s="11"/>
      <c r="R697" s="11"/>
      <c r="S697" s="11"/>
      <c r="T697" s="12">
        <f>Table2[[#This Row],[Turks]]*Table2[[#This Row],[District Pop.]]/100</f>
        <v>268595</v>
      </c>
      <c r="U697" s="12">
        <f>Table2[[#This Row],[Kurds]]*Table2[[#This Row],[District Pop.]]/100</f>
        <v>0</v>
      </c>
      <c r="V697" s="12">
        <f>Table2[[#This Row],[Zazas]]*Table2[[#This Row],[District Pop.]]</f>
        <v>0</v>
      </c>
      <c r="W697" s="6"/>
      <c r="X697" s="6"/>
      <c r="Y697" s="12">
        <f>Table2[[#This Row],[Others name]]</f>
        <v>0</v>
      </c>
      <c r="Z697" s="12">
        <f>Table2[[#This Row],[Others]]*Table2[[#This Row],[District Pop.]]</f>
        <v>0</v>
      </c>
    </row>
    <row r="698" spans="1:26" x14ac:dyDescent="0.3">
      <c r="A698" s="6">
        <v>442</v>
      </c>
      <c r="B698" s="6" t="s">
        <v>449</v>
      </c>
      <c r="C698" s="6" t="s">
        <v>1043</v>
      </c>
      <c r="D698" s="10">
        <v>24660</v>
      </c>
      <c r="E698" s="6" t="s">
        <v>444</v>
      </c>
      <c r="F698" s="6" t="s">
        <v>449</v>
      </c>
      <c r="G698" s="6"/>
      <c r="H698" s="10">
        <f>SUM(I698:R698)</f>
        <v>100</v>
      </c>
      <c r="I698" s="6">
        <f>100-SUM(Table2[[#This Row],[Kurds]:[Others3]])</f>
        <v>100</v>
      </c>
      <c r="J698" s="6"/>
      <c r="K698" s="6"/>
      <c r="L698" s="6"/>
      <c r="M698" s="6"/>
      <c r="N698" s="6"/>
      <c r="O698" s="11"/>
      <c r="P698" s="11"/>
      <c r="Q698" s="11"/>
      <c r="R698" s="11"/>
      <c r="S698" s="11"/>
      <c r="T698" s="12">
        <f>Table2[[#This Row],[Turks]]*Table2[[#This Row],[District Pop.]]/100</f>
        <v>24660</v>
      </c>
      <c r="U698" s="12">
        <f>Table2[[#This Row],[Kurds]]*Table2[[#This Row],[District Pop.]]/100</f>
        <v>0</v>
      </c>
      <c r="V698" s="12">
        <f>Table2[[#This Row],[Zazas]]*Table2[[#This Row],[District Pop.]]</f>
        <v>0</v>
      </c>
      <c r="W698" s="6"/>
      <c r="X698" s="6"/>
      <c r="Y698" s="12">
        <f>Table2[[#This Row],[Others name]]</f>
        <v>0</v>
      </c>
      <c r="Z698" s="12">
        <f>Table2[[#This Row],[Others]]*Table2[[#This Row],[District Pop.]]</f>
        <v>0</v>
      </c>
    </row>
    <row r="699" spans="1:26" x14ac:dyDescent="0.3">
      <c r="A699" s="6">
        <v>443</v>
      </c>
      <c r="B699" s="6" t="s">
        <v>450</v>
      </c>
      <c r="C699" s="6" t="s">
        <v>3204</v>
      </c>
      <c r="D699" s="10">
        <v>10720</v>
      </c>
      <c r="E699" s="6" t="s">
        <v>444</v>
      </c>
      <c r="F699" s="6" t="s">
        <v>450</v>
      </c>
      <c r="G699" s="6"/>
      <c r="H699" s="10">
        <f>SUM(I699:R699)</f>
        <v>100</v>
      </c>
      <c r="I699" s="6">
        <f>100-SUM(Table2[[#This Row],[Kurds]:[Others3]])</f>
        <v>100</v>
      </c>
      <c r="J699" s="6"/>
      <c r="K699" s="6"/>
      <c r="L699" s="6"/>
      <c r="M699" s="6"/>
      <c r="N699" s="6"/>
      <c r="O699" s="11"/>
      <c r="P699" s="11"/>
      <c r="Q699" s="11"/>
      <c r="R699" s="11"/>
      <c r="S699" s="11"/>
      <c r="T699" s="12">
        <f>Table2[[#This Row],[Turks]]*Table2[[#This Row],[District Pop.]]/100</f>
        <v>10720</v>
      </c>
      <c r="U699" s="12">
        <f>Table2[[#This Row],[Kurds]]*Table2[[#This Row],[District Pop.]]/100</f>
        <v>0</v>
      </c>
      <c r="V699" s="12">
        <f>Table2[[#This Row],[Zazas]]*Table2[[#This Row],[District Pop.]]</f>
        <v>0</v>
      </c>
      <c r="W699" s="6"/>
      <c r="X699" s="6"/>
      <c r="Y699" s="12">
        <f>Table2[[#This Row],[Others name]]</f>
        <v>0</v>
      </c>
      <c r="Z699" s="12">
        <f>Table2[[#This Row],[Others]]*Table2[[#This Row],[District Pop.]]</f>
        <v>0</v>
      </c>
    </row>
    <row r="700" spans="1:26" x14ac:dyDescent="0.3">
      <c r="A700" s="6">
        <v>444</v>
      </c>
      <c r="B700" s="6" t="s">
        <v>451</v>
      </c>
      <c r="C700" s="6" t="s">
        <v>3256</v>
      </c>
      <c r="D700" s="10">
        <v>9869</v>
      </c>
      <c r="E700" s="6" t="s">
        <v>444</v>
      </c>
      <c r="F700" s="6" t="s">
        <v>451</v>
      </c>
      <c r="G700" s="6"/>
      <c r="H700" s="10">
        <f>SUM(I700:R700)</f>
        <v>100</v>
      </c>
      <c r="I700" s="6">
        <f>100-SUM(Table2[[#This Row],[Kurds]:[Others3]])</f>
        <v>100</v>
      </c>
      <c r="J700" s="6"/>
      <c r="K700" s="6"/>
      <c r="L700" s="6"/>
      <c r="M700" s="6"/>
      <c r="N700" s="6"/>
      <c r="O700" s="11"/>
      <c r="P700" s="11"/>
      <c r="Q700" s="11"/>
      <c r="R700" s="11"/>
      <c r="S700" s="11"/>
      <c r="T700" s="12">
        <f>Table2[[#This Row],[Turks]]*Table2[[#This Row],[District Pop.]]/100</f>
        <v>9869</v>
      </c>
      <c r="U700" s="12">
        <f>Table2[[#This Row],[Kurds]]*Table2[[#This Row],[District Pop.]]/100</f>
        <v>0</v>
      </c>
      <c r="V700" s="12">
        <f>Table2[[#This Row],[Zazas]]*Table2[[#This Row],[District Pop.]]</f>
        <v>0</v>
      </c>
      <c r="W700" s="6"/>
      <c r="X700" s="6"/>
      <c r="Y700" s="12">
        <f>Table2[[#This Row],[Others name]]</f>
        <v>0</v>
      </c>
      <c r="Z700" s="12">
        <f>Table2[[#This Row],[Others]]*Table2[[#This Row],[District Pop.]]</f>
        <v>0</v>
      </c>
    </row>
    <row r="701" spans="1:26" x14ac:dyDescent="0.3">
      <c r="A701" s="6">
        <v>445</v>
      </c>
      <c r="B701" s="6" t="s">
        <v>452</v>
      </c>
      <c r="C701" s="6" t="s">
        <v>3409</v>
      </c>
      <c r="D701" s="10">
        <v>6554</v>
      </c>
      <c r="E701" s="6" t="s">
        <v>444</v>
      </c>
      <c r="F701" s="6" t="s">
        <v>452</v>
      </c>
      <c r="G701" s="6"/>
      <c r="H701" s="10">
        <f>SUM(I701:R701)</f>
        <v>100</v>
      </c>
      <c r="I701" s="6">
        <f>100-SUM(Table2[[#This Row],[Kurds]:[Others3]])</f>
        <v>100</v>
      </c>
      <c r="J701" s="6"/>
      <c r="K701" s="6"/>
      <c r="L701" s="6"/>
      <c r="M701" s="6"/>
      <c r="N701" s="6"/>
      <c r="O701" s="11"/>
      <c r="P701" s="11"/>
      <c r="Q701" s="11"/>
      <c r="R701" s="11"/>
      <c r="S701" s="11"/>
      <c r="T701" s="12">
        <f>Table2[[#This Row],[Turks]]*Table2[[#This Row],[District Pop.]]/100</f>
        <v>6554</v>
      </c>
      <c r="U701" s="12">
        <f>Table2[[#This Row],[Kurds]]*Table2[[#This Row],[District Pop.]]/100</f>
        <v>0</v>
      </c>
      <c r="V701" s="12">
        <f>Table2[[#This Row],[Zazas]]*Table2[[#This Row],[District Pop.]]</f>
        <v>0</v>
      </c>
      <c r="W701" s="6"/>
      <c r="X701" s="6"/>
      <c r="Y701" s="12">
        <f>Table2[[#This Row],[Others name]]</f>
        <v>0</v>
      </c>
      <c r="Z701" s="12">
        <f>Table2[[#This Row],[Others]]*Table2[[#This Row],[District Pop.]]</f>
        <v>0</v>
      </c>
    </row>
    <row r="702" spans="1:26" x14ac:dyDescent="0.3">
      <c r="A702" s="6">
        <v>446</v>
      </c>
      <c r="B702" s="6" t="s">
        <v>453</v>
      </c>
      <c r="C702" s="6" t="s">
        <v>3460</v>
      </c>
      <c r="D702" s="10">
        <v>45931</v>
      </c>
      <c r="E702" s="6" t="s">
        <v>444</v>
      </c>
      <c r="F702" s="6" t="s">
        <v>453</v>
      </c>
      <c r="G702" s="6"/>
      <c r="H702" s="10">
        <f>SUM(I702:R702)</f>
        <v>100</v>
      </c>
      <c r="I702" s="6">
        <f>100-SUM(Table2[[#This Row],[Kurds]:[Others3]])</f>
        <v>100</v>
      </c>
      <c r="J702" s="6"/>
      <c r="K702" s="6"/>
      <c r="L702" s="6"/>
      <c r="M702" s="6"/>
      <c r="N702" s="6"/>
      <c r="O702" s="11"/>
      <c r="P702" s="11"/>
      <c r="Q702" s="11"/>
      <c r="R702" s="11"/>
      <c r="S702" s="11"/>
      <c r="T702" s="12">
        <f>Table2[[#This Row],[Turks]]*Table2[[#This Row],[District Pop.]]/100</f>
        <v>45931</v>
      </c>
      <c r="U702" s="12">
        <f>Table2[[#This Row],[Kurds]]*Table2[[#This Row],[District Pop.]]/100</f>
        <v>0</v>
      </c>
      <c r="V702" s="12">
        <f>Table2[[#This Row],[Zazas]]*Table2[[#This Row],[District Pop.]]</f>
        <v>0</v>
      </c>
      <c r="W702" s="6"/>
      <c r="X702" s="6"/>
      <c r="Y702" s="12">
        <f>Table2[[#This Row],[Others name]]</f>
        <v>0</v>
      </c>
      <c r="Z702" s="12">
        <f>Table2[[#This Row],[Others]]*Table2[[#This Row],[District Pop.]]</f>
        <v>0</v>
      </c>
    </row>
    <row r="703" spans="1:26" x14ac:dyDescent="0.3">
      <c r="A703" s="6">
        <v>447</v>
      </c>
      <c r="B703" s="6" t="s">
        <v>454</v>
      </c>
      <c r="C703" s="6" t="s">
        <v>3494</v>
      </c>
      <c r="D703" s="10">
        <v>2650</v>
      </c>
      <c r="E703" s="6" t="s">
        <v>444</v>
      </c>
      <c r="F703" s="6" t="s">
        <v>454</v>
      </c>
      <c r="G703" s="6"/>
      <c r="H703" s="10">
        <f>SUM(I703:R703)</f>
        <v>100</v>
      </c>
      <c r="I703" s="6">
        <f>100-SUM(Table2[[#This Row],[Kurds]:[Others3]])</f>
        <v>100</v>
      </c>
      <c r="J703" s="6"/>
      <c r="K703" s="6"/>
      <c r="L703" s="6"/>
      <c r="M703" s="6"/>
      <c r="N703" s="6"/>
      <c r="O703" s="11"/>
      <c r="P703" s="11"/>
      <c r="Q703" s="11"/>
      <c r="R703" s="11"/>
      <c r="S703" s="11"/>
      <c r="T703" s="12">
        <f>Table2[[#This Row],[Turks]]*Table2[[#This Row],[District Pop.]]/100</f>
        <v>2650</v>
      </c>
      <c r="U703" s="12">
        <f>Table2[[#This Row],[Kurds]]*Table2[[#This Row],[District Pop.]]/100</f>
        <v>0</v>
      </c>
      <c r="V703" s="12">
        <f>Table2[[#This Row],[Zazas]]*Table2[[#This Row],[District Pop.]]</f>
        <v>0</v>
      </c>
      <c r="W703" s="6"/>
      <c r="X703" s="6"/>
      <c r="Y703" s="12">
        <f>Table2[[#This Row],[Others name]]</f>
        <v>0</v>
      </c>
      <c r="Z703" s="12">
        <f>Table2[[#This Row],[Others]]*Table2[[#This Row],[District Pop.]]</f>
        <v>0</v>
      </c>
    </row>
    <row r="704" spans="1:26" x14ac:dyDescent="0.3">
      <c r="A704" s="6">
        <v>487</v>
      </c>
      <c r="B704" s="6" t="s">
        <v>496</v>
      </c>
      <c r="C704" s="6" t="s">
        <v>1364</v>
      </c>
      <c r="D704" s="10">
        <v>104828</v>
      </c>
      <c r="E704" s="6" t="s">
        <v>495</v>
      </c>
      <c r="F704" s="6" t="s">
        <v>496</v>
      </c>
      <c r="G704" s="6"/>
      <c r="H704" s="10">
        <f>SUM(I704:R704)</f>
        <v>100</v>
      </c>
      <c r="I704" s="6">
        <f>100-SUM(Table2[[#This Row],[Kurds]:[Others3]])</f>
        <v>100</v>
      </c>
      <c r="J704" s="6"/>
      <c r="K704" s="6"/>
      <c r="L704" s="6"/>
      <c r="M704" s="6"/>
      <c r="N704" s="6"/>
      <c r="O704" s="11"/>
      <c r="P704" s="11"/>
      <c r="Q704" s="11"/>
      <c r="R704" s="11"/>
      <c r="S704" s="11"/>
      <c r="T704" s="12">
        <f>Table2[[#This Row],[Turks]]*Table2[[#This Row],[District Pop.]]/100</f>
        <v>104828</v>
      </c>
      <c r="U704" s="12">
        <f>Table2[[#This Row],[Kurds]]*Table2[[#This Row],[District Pop.]]/100</f>
        <v>0</v>
      </c>
      <c r="V704" s="12">
        <f>Table2[[#This Row],[Zazas]]*Table2[[#This Row],[District Pop.]]</f>
        <v>0</v>
      </c>
      <c r="W704" s="14">
        <f>Table2[[#This Row],[Arabs]]*Table2[[#This Row],[District Pop.]]/100</f>
        <v>0</v>
      </c>
      <c r="X704" s="6"/>
      <c r="Y704" s="12">
        <f>Table2[[#This Row],[Others name]]</f>
        <v>0</v>
      </c>
      <c r="Z704" s="12">
        <f>Table2[[#This Row],[Others]]*Table2[[#This Row],[District Pop.]]</f>
        <v>0</v>
      </c>
    </row>
    <row r="705" spans="1:26" x14ac:dyDescent="0.3">
      <c r="A705" s="6">
        <v>488</v>
      </c>
      <c r="B705" s="6" t="s">
        <v>497</v>
      </c>
      <c r="C705" s="6" t="s">
        <v>1692</v>
      </c>
      <c r="D705" s="10">
        <v>80721</v>
      </c>
      <c r="E705" s="6" t="s">
        <v>495</v>
      </c>
      <c r="F705" s="6" t="s">
        <v>497</v>
      </c>
      <c r="G705" s="6"/>
      <c r="H705" s="10">
        <f>SUM(I705:R705)</f>
        <v>100</v>
      </c>
      <c r="I705" s="6">
        <f>100-SUM(Table2[[#This Row],[Kurds]:[Others3]])</f>
        <v>100</v>
      </c>
      <c r="J705" s="6"/>
      <c r="K705" s="6"/>
      <c r="L705" s="6"/>
      <c r="M705" s="6"/>
      <c r="N705" s="6"/>
      <c r="O705" s="11"/>
      <c r="P705" s="11"/>
      <c r="Q705" s="11"/>
      <c r="R705" s="11"/>
      <c r="S705" s="11"/>
      <c r="T705" s="12">
        <f>Table2[[#This Row],[Turks]]*Table2[[#This Row],[District Pop.]]/100</f>
        <v>80721</v>
      </c>
      <c r="U705" s="12">
        <f>Table2[[#This Row],[Kurds]]*Table2[[#This Row],[District Pop.]]/100</f>
        <v>0</v>
      </c>
      <c r="V705" s="12">
        <f>Table2[[#This Row],[Zazas]]*Table2[[#This Row],[District Pop.]]</f>
        <v>0</v>
      </c>
      <c r="W705" s="14">
        <f>Table2[[#This Row],[Arabs]]*Table2[[#This Row],[District Pop.]]/100</f>
        <v>0</v>
      </c>
      <c r="X705" s="6"/>
      <c r="Y705" s="12">
        <f>Table2[[#This Row],[Others name]]</f>
        <v>0</v>
      </c>
      <c r="Z705" s="12">
        <f>Table2[[#This Row],[Others]]*Table2[[#This Row],[District Pop.]]</f>
        <v>0</v>
      </c>
    </row>
    <row r="706" spans="1:26" x14ac:dyDescent="0.3">
      <c r="A706" s="6">
        <v>489</v>
      </c>
      <c r="B706" s="6" t="s">
        <v>3680</v>
      </c>
      <c r="C706" s="6" t="s">
        <v>1715</v>
      </c>
      <c r="D706" s="10">
        <v>40073</v>
      </c>
      <c r="E706" s="6" t="s">
        <v>495</v>
      </c>
      <c r="F706" s="6" t="s">
        <v>498</v>
      </c>
      <c r="G706" s="6"/>
      <c r="H706" s="10">
        <f>SUM(I706:R706)</f>
        <v>100</v>
      </c>
      <c r="I706" s="6">
        <f>100-SUM(Table2[[#This Row],[Kurds]:[Others3]])</f>
        <v>100</v>
      </c>
      <c r="J706" s="6"/>
      <c r="K706" s="6"/>
      <c r="L706" s="6"/>
      <c r="M706" s="6"/>
      <c r="N706" s="6"/>
      <c r="O706" s="11"/>
      <c r="P706" s="11"/>
      <c r="Q706" s="11"/>
      <c r="R706" s="11"/>
      <c r="S706" s="11"/>
      <c r="T706" s="12">
        <f>Table2[[#This Row],[Turks]]*Table2[[#This Row],[District Pop.]]/100</f>
        <v>40073</v>
      </c>
      <c r="U706" s="12">
        <f>Table2[[#This Row],[Kurds]]*Table2[[#This Row],[District Pop.]]/100</f>
        <v>0</v>
      </c>
      <c r="V706" s="12">
        <f>Table2[[#This Row],[Zazas]]*Table2[[#This Row],[District Pop.]]</f>
        <v>0</v>
      </c>
      <c r="W706" s="14">
        <f>Table2[[#This Row],[Arabs]]*Table2[[#This Row],[District Pop.]]/100</f>
        <v>0</v>
      </c>
      <c r="X706" s="6"/>
      <c r="Y706" s="12">
        <f>Table2[[#This Row],[Others name]]</f>
        <v>0</v>
      </c>
      <c r="Z706" s="12">
        <f>Table2[[#This Row],[Others]]*Table2[[#This Row],[District Pop.]]</f>
        <v>0</v>
      </c>
    </row>
    <row r="707" spans="1:26" x14ac:dyDescent="0.3">
      <c r="A707" s="6">
        <v>490</v>
      </c>
      <c r="B707" s="6" t="s">
        <v>3681</v>
      </c>
      <c r="C707" s="6" t="s">
        <v>1719</v>
      </c>
      <c r="D707" s="10">
        <v>298519</v>
      </c>
      <c r="E707" s="6" t="s">
        <v>495</v>
      </c>
      <c r="F707" s="6" t="s">
        <v>499</v>
      </c>
      <c r="G707" s="6"/>
      <c r="H707" s="10">
        <f>SUM(I707:R707)</f>
        <v>100</v>
      </c>
      <c r="I707" s="6">
        <f>100-SUM(Table2[[#This Row],[Kurds]:[Others3]])</f>
        <v>100</v>
      </c>
      <c r="J707" s="6"/>
      <c r="K707" s="6"/>
      <c r="L707" s="6"/>
      <c r="M707" s="6"/>
      <c r="N707" s="6"/>
      <c r="O707" s="11"/>
      <c r="P707" s="11"/>
      <c r="Q707" s="11"/>
      <c r="R707" s="11"/>
      <c r="S707" s="11"/>
      <c r="T707" s="12">
        <f>Table2[[#This Row],[Turks]]*Table2[[#This Row],[District Pop.]]/100</f>
        <v>298519</v>
      </c>
      <c r="U707" s="12">
        <f>Table2[[#This Row],[Kurds]]*Table2[[#This Row],[District Pop.]]/100</f>
        <v>0</v>
      </c>
      <c r="V707" s="12">
        <f>Table2[[#This Row],[Zazas]]*Table2[[#This Row],[District Pop.]]</f>
        <v>0</v>
      </c>
      <c r="W707" s="14">
        <f>Table2[[#This Row],[Arabs]]*Table2[[#This Row],[District Pop.]]/100</f>
        <v>0</v>
      </c>
      <c r="X707" s="6"/>
      <c r="Y707" s="12">
        <f>Table2[[#This Row],[Others name]]</f>
        <v>0</v>
      </c>
      <c r="Z707" s="12">
        <f>Table2[[#This Row],[Others]]*Table2[[#This Row],[District Pop.]]</f>
        <v>0</v>
      </c>
    </row>
    <row r="708" spans="1:26" x14ac:dyDescent="0.3">
      <c r="A708" s="6">
        <v>491</v>
      </c>
      <c r="B708" s="6" t="s">
        <v>500</v>
      </c>
      <c r="C708" s="6" t="s">
        <v>1744</v>
      </c>
      <c r="D708" s="10">
        <v>105754</v>
      </c>
      <c r="E708" s="6" t="s">
        <v>495</v>
      </c>
      <c r="F708" s="6" t="s">
        <v>500</v>
      </c>
      <c r="G708" s="6"/>
      <c r="H708" s="10">
        <f>SUM(I708:R708)</f>
        <v>100</v>
      </c>
      <c r="I708" s="6">
        <f>100-SUM(Table2[[#This Row],[Kurds]:[Others3]])</f>
        <v>100</v>
      </c>
      <c r="J708" s="6"/>
      <c r="K708" s="6"/>
      <c r="L708" s="6"/>
      <c r="M708" s="6"/>
      <c r="N708" s="6"/>
      <c r="O708" s="11"/>
      <c r="P708" s="11"/>
      <c r="Q708" s="11"/>
      <c r="R708" s="11"/>
      <c r="S708" s="11"/>
      <c r="T708" s="12">
        <f>Table2[[#This Row],[Turks]]*Table2[[#This Row],[District Pop.]]/100</f>
        <v>105754</v>
      </c>
      <c r="U708" s="12">
        <f>Table2[[#This Row],[Kurds]]*Table2[[#This Row],[District Pop.]]/100</f>
        <v>0</v>
      </c>
      <c r="V708" s="12">
        <f>Table2[[#This Row],[Zazas]]*Table2[[#This Row],[District Pop.]]</f>
        <v>0</v>
      </c>
      <c r="W708" s="14">
        <f>Table2[[#This Row],[Arabs]]*Table2[[#This Row],[District Pop.]]/100</f>
        <v>0</v>
      </c>
      <c r="X708" s="6"/>
      <c r="Y708" s="12">
        <f>Table2[[#This Row],[Others name]]</f>
        <v>0</v>
      </c>
      <c r="Z708" s="12">
        <f>Table2[[#This Row],[Others]]*Table2[[#This Row],[District Pop.]]</f>
        <v>0</v>
      </c>
    </row>
    <row r="709" spans="1:26" x14ac:dyDescent="0.3">
      <c r="A709" s="6">
        <v>492</v>
      </c>
      <c r="B709" s="6" t="s">
        <v>501</v>
      </c>
      <c r="C709" s="6" t="s">
        <v>1756</v>
      </c>
      <c r="D709" s="10">
        <v>12030</v>
      </c>
      <c r="E709" s="6" t="s">
        <v>495</v>
      </c>
      <c r="F709" s="6" t="s">
        <v>501</v>
      </c>
      <c r="G709" s="6"/>
      <c r="H709" s="10">
        <f>SUM(I709:R709)</f>
        <v>100</v>
      </c>
      <c r="I709" s="6">
        <f>100-SUM(Table2[[#This Row],[Kurds]:[Others3]])</f>
        <v>100</v>
      </c>
      <c r="J709" s="6"/>
      <c r="K709" s="6"/>
      <c r="L709" s="6"/>
      <c r="M709" s="6"/>
      <c r="N709" s="6"/>
      <c r="O709" s="11"/>
      <c r="P709" s="11"/>
      <c r="Q709" s="11"/>
      <c r="R709" s="11"/>
      <c r="S709" s="11"/>
      <c r="T709" s="12">
        <f>Table2[[#This Row],[Turks]]*Table2[[#This Row],[District Pop.]]/100</f>
        <v>12030</v>
      </c>
      <c r="U709" s="12">
        <f>Table2[[#This Row],[Kurds]]*Table2[[#This Row],[District Pop.]]/100</f>
        <v>0</v>
      </c>
      <c r="V709" s="12">
        <f>Table2[[#This Row],[Zazas]]*Table2[[#This Row],[District Pop.]]</f>
        <v>0</v>
      </c>
      <c r="W709" s="14">
        <f>Table2[[#This Row],[Arabs]]*Table2[[#This Row],[District Pop.]]/100</f>
        <v>0</v>
      </c>
      <c r="X709" s="6"/>
      <c r="Y709" s="12">
        <f>Table2[[#This Row],[Others name]]</f>
        <v>0</v>
      </c>
      <c r="Z709" s="12">
        <f>Table2[[#This Row],[Others]]*Table2[[#This Row],[District Pop.]]</f>
        <v>0</v>
      </c>
    </row>
    <row r="710" spans="1:26" x14ac:dyDescent="0.3">
      <c r="A710" s="6">
        <v>493</v>
      </c>
      <c r="B710" s="6" t="s">
        <v>502</v>
      </c>
      <c r="C710" s="6" t="s">
        <v>1801</v>
      </c>
      <c r="D710" s="10">
        <v>454470</v>
      </c>
      <c r="E710" s="6" t="s">
        <v>495</v>
      </c>
      <c r="F710" s="6" t="s">
        <v>502</v>
      </c>
      <c r="G710" s="6"/>
      <c r="H710" s="10">
        <f>SUM(I710:R710)</f>
        <v>100</v>
      </c>
      <c r="I710" s="6">
        <f>100-SUM(Table2[[#This Row],[Kurds]:[Others3]])</f>
        <v>100</v>
      </c>
      <c r="J710" s="6"/>
      <c r="K710" s="6"/>
      <c r="L710" s="6"/>
      <c r="M710" s="6"/>
      <c r="N710" s="6"/>
      <c r="O710" s="11"/>
      <c r="P710" s="11"/>
      <c r="Q710" s="11"/>
      <c r="R710" s="11"/>
      <c r="S710" s="11"/>
      <c r="T710" s="12">
        <f>Table2[[#This Row],[Turks]]*Table2[[#This Row],[District Pop.]]/100</f>
        <v>454470</v>
      </c>
      <c r="U710" s="12">
        <f>Table2[[#This Row],[Kurds]]*Table2[[#This Row],[District Pop.]]/100</f>
        <v>0</v>
      </c>
      <c r="V710" s="12">
        <f>Table2[[#This Row],[Zazas]]*Table2[[#This Row],[District Pop.]]</f>
        <v>0</v>
      </c>
      <c r="W710" s="14">
        <f>Table2[[#This Row],[Arabs]]*Table2[[#This Row],[District Pop.]]/100</f>
        <v>0</v>
      </c>
      <c r="X710" s="6"/>
      <c r="Y710" s="12">
        <f>Table2[[#This Row],[Others name]]</f>
        <v>0</v>
      </c>
      <c r="Z710" s="12">
        <f>Table2[[#This Row],[Others]]*Table2[[#This Row],[District Pop.]]</f>
        <v>0</v>
      </c>
    </row>
    <row r="711" spans="1:26" x14ac:dyDescent="0.3">
      <c r="A711" s="6">
        <v>495</v>
      </c>
      <c r="B711" s="6" t="s">
        <v>504</v>
      </c>
      <c r="C711" s="6" t="s">
        <v>2018</v>
      </c>
      <c r="D711" s="10">
        <v>48924</v>
      </c>
      <c r="E711" s="6" t="s">
        <v>495</v>
      </c>
      <c r="F711" s="6" t="s">
        <v>504</v>
      </c>
      <c r="G711" s="6"/>
      <c r="H711" s="10">
        <f>SUM(I711:R711)</f>
        <v>100</v>
      </c>
      <c r="I711" s="6">
        <f>100-SUM(Table2[[#This Row],[Kurds]:[Others3]])</f>
        <v>100</v>
      </c>
      <c r="J711" s="6"/>
      <c r="K711" s="6"/>
      <c r="L711" s="6"/>
      <c r="M711" s="6"/>
      <c r="N711" s="6"/>
      <c r="O711" s="11"/>
      <c r="P711" s="11"/>
      <c r="Q711" s="11"/>
      <c r="R711" s="11"/>
      <c r="S711" s="11"/>
      <c r="T711" s="12">
        <f>Table2[[#This Row],[Turks]]*Table2[[#This Row],[District Pop.]]/100</f>
        <v>48924</v>
      </c>
      <c r="U711" s="12">
        <f>Table2[[#This Row],[Kurds]]*Table2[[#This Row],[District Pop.]]/100</f>
        <v>0</v>
      </c>
      <c r="V711" s="12">
        <f>Table2[[#This Row],[Zazas]]*Table2[[#This Row],[District Pop.]]</f>
        <v>0</v>
      </c>
      <c r="W711" s="14">
        <f>Table2[[#This Row],[Arabs]]*Table2[[#This Row],[District Pop.]]/100</f>
        <v>0</v>
      </c>
      <c r="X711" s="6"/>
      <c r="Y711" s="12">
        <f>Table2[[#This Row],[Others name]]</f>
        <v>0</v>
      </c>
      <c r="Z711" s="12">
        <f>Table2[[#This Row],[Others]]*Table2[[#This Row],[District Pop.]]</f>
        <v>0</v>
      </c>
    </row>
    <row r="712" spans="1:26" x14ac:dyDescent="0.3">
      <c r="A712" s="6">
        <v>496</v>
      </c>
      <c r="B712" s="6" t="s">
        <v>505</v>
      </c>
      <c r="C712" s="6" t="s">
        <v>1007</v>
      </c>
      <c r="D712" s="10">
        <v>214065</v>
      </c>
      <c r="E712" s="6" t="s">
        <v>495</v>
      </c>
      <c r="F712" s="6" t="s">
        <v>505</v>
      </c>
      <c r="G712" s="6"/>
      <c r="H712" s="10">
        <f>SUM(I712:R712)</f>
        <v>100</v>
      </c>
      <c r="I712" s="6">
        <f>100-SUM(Table2[[#This Row],[Kurds]:[Others3]])</f>
        <v>100</v>
      </c>
      <c r="J712" s="6"/>
      <c r="K712" s="6"/>
      <c r="L712" s="6"/>
      <c r="M712" s="6"/>
      <c r="N712" s="6"/>
      <c r="O712" s="11"/>
      <c r="P712" s="11"/>
      <c r="Q712" s="11"/>
      <c r="R712" s="11"/>
      <c r="S712" s="11"/>
      <c r="T712" s="12">
        <f>Table2[[#This Row],[Turks]]*Table2[[#This Row],[District Pop.]]/100</f>
        <v>214065</v>
      </c>
      <c r="U712" s="12">
        <f>Table2[[#This Row],[Kurds]]*Table2[[#This Row],[District Pop.]]/100</f>
        <v>0</v>
      </c>
      <c r="V712" s="12">
        <f>Table2[[#This Row],[Zazas]]*Table2[[#This Row],[District Pop.]]</f>
        <v>0</v>
      </c>
      <c r="W712" s="14">
        <f>Table2[[#This Row],[Arabs]]*Table2[[#This Row],[District Pop.]]/100</f>
        <v>0</v>
      </c>
      <c r="X712" s="6"/>
      <c r="Y712" s="12">
        <f>Table2[[#This Row],[Others name]]</f>
        <v>0</v>
      </c>
      <c r="Z712" s="12">
        <f>Table2[[#This Row],[Others]]*Table2[[#This Row],[District Pop.]]</f>
        <v>0</v>
      </c>
    </row>
    <row r="713" spans="1:26" x14ac:dyDescent="0.3">
      <c r="A713" s="6">
        <v>497</v>
      </c>
      <c r="B713" s="6" t="s">
        <v>506</v>
      </c>
      <c r="C713" s="6" t="s">
        <v>1880</v>
      </c>
      <c r="D713" s="10">
        <v>47360</v>
      </c>
      <c r="E713" s="6" t="s">
        <v>495</v>
      </c>
      <c r="F713" s="6" t="s">
        <v>506</v>
      </c>
      <c r="G713" s="6"/>
      <c r="H713" s="10">
        <f>SUM(I713:R713)</f>
        <v>100</v>
      </c>
      <c r="I713" s="6">
        <f>100-SUM(Table2[[#This Row],[Kurds]:[Others3]])</f>
        <v>100</v>
      </c>
      <c r="J713" s="6"/>
      <c r="K713" s="6"/>
      <c r="L713" s="6"/>
      <c r="M713" s="6"/>
      <c r="N713" s="6"/>
      <c r="O713" s="11"/>
      <c r="P713" s="11"/>
      <c r="Q713" s="11"/>
      <c r="R713" s="11"/>
      <c r="S713" s="11"/>
      <c r="T713" s="12">
        <f>Table2[[#This Row],[Turks]]*Table2[[#This Row],[District Pop.]]/100</f>
        <v>47360</v>
      </c>
      <c r="U713" s="12">
        <f>Table2[[#This Row],[Kurds]]*Table2[[#This Row],[District Pop.]]/100</f>
        <v>0</v>
      </c>
      <c r="V713" s="12">
        <f>Table2[[#This Row],[Zazas]]*Table2[[#This Row],[District Pop.]]</f>
        <v>0</v>
      </c>
      <c r="W713" s="14">
        <f>Table2[[#This Row],[Arabs]]*Table2[[#This Row],[District Pop.]]/100</f>
        <v>0</v>
      </c>
      <c r="X713" s="6"/>
      <c r="Y713" s="12">
        <f>Table2[[#This Row],[Others name]]</f>
        <v>0</v>
      </c>
      <c r="Z713" s="12">
        <f>Table2[[#This Row],[Others]]*Table2[[#This Row],[District Pop.]]</f>
        <v>0</v>
      </c>
    </row>
    <row r="714" spans="1:26" x14ac:dyDescent="0.3">
      <c r="A714" s="6">
        <v>498</v>
      </c>
      <c r="B714" s="6" t="s">
        <v>507</v>
      </c>
      <c r="C714" s="6" t="s">
        <v>2185</v>
      </c>
      <c r="D714" s="10">
        <v>34946</v>
      </c>
      <c r="E714" s="6" t="s">
        <v>495</v>
      </c>
      <c r="F714" s="6" t="s">
        <v>507</v>
      </c>
      <c r="G714" s="6"/>
      <c r="H714" s="10">
        <f>SUM(I714:R714)</f>
        <v>100</v>
      </c>
      <c r="I714" s="6">
        <f>100-SUM(Table2[[#This Row],[Kurds]:[Others3]])</f>
        <v>100</v>
      </c>
      <c r="J714" s="6"/>
      <c r="K714" s="6"/>
      <c r="L714" s="6"/>
      <c r="M714" s="6"/>
      <c r="N714" s="6"/>
      <c r="O714" s="11"/>
      <c r="P714" s="11"/>
      <c r="Q714" s="11"/>
      <c r="R714" s="11"/>
      <c r="S714" s="11"/>
      <c r="T714" s="12">
        <f>Table2[[#This Row],[Turks]]*Table2[[#This Row],[District Pop.]]/100</f>
        <v>34946</v>
      </c>
      <c r="U714" s="12">
        <f>Table2[[#This Row],[Kurds]]*Table2[[#This Row],[District Pop.]]/100</f>
        <v>0</v>
      </c>
      <c r="V714" s="12">
        <f>Table2[[#This Row],[Zazas]]*Table2[[#This Row],[District Pop.]]</f>
        <v>0</v>
      </c>
      <c r="W714" s="14">
        <f>Table2[[#This Row],[Arabs]]*Table2[[#This Row],[District Pop.]]/100</f>
        <v>0</v>
      </c>
      <c r="X714" s="6"/>
      <c r="Y714" s="12">
        <f>Table2[[#This Row],[Others name]]</f>
        <v>0</v>
      </c>
      <c r="Z714" s="12">
        <f>Table2[[#This Row],[Others]]*Table2[[#This Row],[District Pop.]]</f>
        <v>0</v>
      </c>
    </row>
    <row r="715" spans="1:26" x14ac:dyDescent="0.3">
      <c r="A715" s="6">
        <v>499</v>
      </c>
      <c r="B715" s="6" t="s">
        <v>508</v>
      </c>
      <c r="C715" s="6" t="s">
        <v>2191</v>
      </c>
      <c r="D715" s="10">
        <v>137754</v>
      </c>
      <c r="E715" s="6" t="s">
        <v>495</v>
      </c>
      <c r="F715" s="6" t="s">
        <v>508</v>
      </c>
      <c r="G715" s="6"/>
      <c r="H715" s="10">
        <f>SUM(I715:R715)</f>
        <v>100</v>
      </c>
      <c r="I715" s="6">
        <f>100-SUM(Table2[[#This Row],[Kurds]:[Others3]])</f>
        <v>100</v>
      </c>
      <c r="J715" s="6"/>
      <c r="K715" s="6"/>
      <c r="L715" s="6"/>
      <c r="M715" s="6"/>
      <c r="N715" s="6"/>
      <c r="O715" s="11"/>
      <c r="P715" s="11"/>
      <c r="Q715" s="11"/>
      <c r="R715" s="11"/>
      <c r="S715" s="11"/>
      <c r="T715" s="12">
        <f>Table2[[#This Row],[Turks]]*Table2[[#This Row],[District Pop.]]/100</f>
        <v>137754</v>
      </c>
      <c r="U715" s="12">
        <f>Table2[[#This Row],[Kurds]]*Table2[[#This Row],[District Pop.]]/100</f>
        <v>0</v>
      </c>
      <c r="V715" s="12">
        <f>Table2[[#This Row],[Zazas]]*Table2[[#This Row],[District Pop.]]</f>
        <v>0</v>
      </c>
      <c r="W715" s="14">
        <f>Table2[[#This Row],[Arabs]]*Table2[[#This Row],[District Pop.]]/100</f>
        <v>0</v>
      </c>
      <c r="X715" s="6"/>
      <c r="Y715" s="12">
        <f>Table2[[#This Row],[Others name]]</f>
        <v>0</v>
      </c>
      <c r="Z715" s="12">
        <f>Table2[[#This Row],[Others]]*Table2[[#This Row],[District Pop.]]</f>
        <v>0</v>
      </c>
    </row>
    <row r="716" spans="1:26" x14ac:dyDescent="0.3">
      <c r="A716" s="6">
        <v>500</v>
      </c>
      <c r="B716" s="6" t="s">
        <v>509</v>
      </c>
      <c r="C716" s="6" t="s">
        <v>2350</v>
      </c>
      <c r="D716" s="10">
        <v>37753</v>
      </c>
      <c r="E716" s="6" t="s">
        <v>495</v>
      </c>
      <c r="F716" s="6" t="s">
        <v>509</v>
      </c>
      <c r="G716" s="6"/>
      <c r="H716" s="10">
        <f>SUM(I716:R716)</f>
        <v>100</v>
      </c>
      <c r="I716" s="6">
        <f>100-SUM(Table2[[#This Row],[Kurds]:[Others3]])</f>
        <v>100</v>
      </c>
      <c r="J716" s="6"/>
      <c r="K716" s="6"/>
      <c r="L716" s="6"/>
      <c r="M716" s="6"/>
      <c r="N716" s="6"/>
      <c r="O716" s="11"/>
      <c r="P716" s="11"/>
      <c r="Q716" s="11"/>
      <c r="R716" s="11"/>
      <c r="S716" s="11"/>
      <c r="T716" s="12">
        <f>Table2[[#This Row],[Turks]]*Table2[[#This Row],[District Pop.]]/100</f>
        <v>37753</v>
      </c>
      <c r="U716" s="12">
        <f>Table2[[#This Row],[Kurds]]*Table2[[#This Row],[District Pop.]]/100</f>
        <v>0</v>
      </c>
      <c r="V716" s="12">
        <f>Table2[[#This Row],[Zazas]]*Table2[[#This Row],[District Pop.]]</f>
        <v>0</v>
      </c>
      <c r="W716" s="14">
        <f>Table2[[#This Row],[Arabs]]*Table2[[#This Row],[District Pop.]]/100</f>
        <v>0</v>
      </c>
      <c r="X716" s="6"/>
      <c r="Y716" s="12">
        <f>Table2[[#This Row],[Others name]]</f>
        <v>0</v>
      </c>
      <c r="Z716" s="12">
        <f>Table2[[#This Row],[Others]]*Table2[[#This Row],[District Pop.]]</f>
        <v>0</v>
      </c>
    </row>
    <row r="717" spans="1:26" x14ac:dyDescent="0.3">
      <c r="A717" s="6">
        <v>501</v>
      </c>
      <c r="B717" s="6" t="s">
        <v>510</v>
      </c>
      <c r="C717" s="6" t="s">
        <v>2528</v>
      </c>
      <c r="D717" s="10">
        <v>479338</v>
      </c>
      <c r="E717" s="6" t="s">
        <v>495</v>
      </c>
      <c r="F717" s="6" t="s">
        <v>510</v>
      </c>
      <c r="G717" s="6"/>
      <c r="H717" s="10">
        <f>SUM(I717:R717)</f>
        <v>100</v>
      </c>
      <c r="I717" s="6">
        <f>100-SUM(Table2[[#This Row],[Kurds]:[Others3]])</f>
        <v>100</v>
      </c>
      <c r="J717" s="6"/>
      <c r="K717" s="6"/>
      <c r="L717" s="6"/>
      <c r="M717" s="6"/>
      <c r="N717" s="6"/>
      <c r="O717" s="11"/>
      <c r="P717" s="11"/>
      <c r="Q717" s="11"/>
      <c r="R717" s="11"/>
      <c r="S717" s="11"/>
      <c r="T717" s="12">
        <f>Table2[[#This Row],[Turks]]*Table2[[#This Row],[District Pop.]]/100</f>
        <v>479338</v>
      </c>
      <c r="U717" s="12">
        <f>Table2[[#This Row],[Kurds]]*Table2[[#This Row],[District Pop.]]/100</f>
        <v>0</v>
      </c>
      <c r="V717" s="12">
        <f>Table2[[#This Row],[Zazas]]*Table2[[#This Row],[District Pop.]]</f>
        <v>0</v>
      </c>
      <c r="W717" s="14">
        <f>Table2[[#This Row],[Arabs]]*Table2[[#This Row],[District Pop.]]/100</f>
        <v>0</v>
      </c>
      <c r="X717" s="6"/>
      <c r="Y717" s="12">
        <f>Table2[[#This Row],[Others name]]</f>
        <v>0</v>
      </c>
      <c r="Z717" s="12">
        <f>Table2[[#This Row],[Others]]*Table2[[#This Row],[District Pop.]]</f>
        <v>0</v>
      </c>
    </row>
    <row r="718" spans="1:26" x14ac:dyDescent="0.3">
      <c r="A718" s="6">
        <v>502</v>
      </c>
      <c r="B718" s="6" t="s">
        <v>511</v>
      </c>
      <c r="C718" s="6" t="s">
        <v>2531</v>
      </c>
      <c r="D718" s="10">
        <v>12200</v>
      </c>
      <c r="E718" s="6" t="s">
        <v>495</v>
      </c>
      <c r="F718" s="6" t="s">
        <v>511</v>
      </c>
      <c r="G718" s="6"/>
      <c r="H718" s="10">
        <f>SUM(I718:R718)</f>
        <v>100</v>
      </c>
      <c r="I718" s="6">
        <f>100-SUM(Table2[[#This Row],[Kurds]:[Others3]])</f>
        <v>100</v>
      </c>
      <c r="J718" s="6"/>
      <c r="K718" s="6"/>
      <c r="L718" s="6"/>
      <c r="M718" s="6"/>
      <c r="N718" s="6"/>
      <c r="O718" s="11"/>
      <c r="P718" s="11"/>
      <c r="Q718" s="11"/>
      <c r="R718" s="11"/>
      <c r="S718" s="11"/>
      <c r="T718" s="12">
        <f>Table2[[#This Row],[Turks]]*Table2[[#This Row],[District Pop.]]/100</f>
        <v>12200</v>
      </c>
      <c r="U718" s="12">
        <f>Table2[[#This Row],[Kurds]]*Table2[[#This Row],[District Pop.]]/100</f>
        <v>0</v>
      </c>
      <c r="V718" s="12">
        <f>Table2[[#This Row],[Zazas]]*Table2[[#This Row],[District Pop.]]</f>
        <v>0</v>
      </c>
      <c r="W718" s="14">
        <f>Table2[[#This Row],[Arabs]]*Table2[[#This Row],[District Pop.]]/100</f>
        <v>0</v>
      </c>
      <c r="X718" s="6"/>
      <c r="Y718" s="12">
        <f>Table2[[#This Row],[Others name]]</f>
        <v>0</v>
      </c>
      <c r="Z718" s="12">
        <f>Table2[[#This Row],[Others]]*Table2[[#This Row],[District Pop.]]</f>
        <v>0</v>
      </c>
    </row>
    <row r="719" spans="1:26" x14ac:dyDescent="0.3">
      <c r="A719" s="6">
        <v>503</v>
      </c>
      <c r="B719" s="6" t="s">
        <v>3682</v>
      </c>
      <c r="C719" s="6" t="s">
        <v>2522</v>
      </c>
      <c r="D719" s="10">
        <v>346264</v>
      </c>
      <c r="E719" s="6" t="s">
        <v>495</v>
      </c>
      <c r="F719" s="6" t="s">
        <v>512</v>
      </c>
      <c r="G719" s="6"/>
      <c r="H719" s="10">
        <f>SUM(I719:R719)</f>
        <v>100</v>
      </c>
      <c r="I719" s="6">
        <f>100-SUM(Table2[[#This Row],[Kurds]:[Others3]])</f>
        <v>100</v>
      </c>
      <c r="J719" s="6"/>
      <c r="K719" s="6"/>
      <c r="L719" s="6"/>
      <c r="M719" s="6"/>
      <c r="N719" s="6"/>
      <c r="O719" s="11"/>
      <c r="P719" s="11"/>
      <c r="Q719" s="11"/>
      <c r="R719" s="11"/>
      <c r="S719" s="11"/>
      <c r="T719" s="12">
        <f>Table2[[#This Row],[Turks]]*Table2[[#This Row],[District Pop.]]/100</f>
        <v>346264</v>
      </c>
      <c r="U719" s="12">
        <f>Table2[[#This Row],[Kurds]]*Table2[[#This Row],[District Pop.]]/100</f>
        <v>0</v>
      </c>
      <c r="V719" s="12">
        <f>Table2[[#This Row],[Zazas]]*Table2[[#This Row],[District Pop.]]</f>
        <v>0</v>
      </c>
      <c r="W719" s="14">
        <f>Table2[[#This Row],[Arabs]]*Table2[[#This Row],[District Pop.]]/100</f>
        <v>0</v>
      </c>
      <c r="X719" s="6"/>
      <c r="Y719" s="12">
        <f>Table2[[#This Row],[Others name]]</f>
        <v>0</v>
      </c>
      <c r="Z719" s="12">
        <f>Table2[[#This Row],[Others]]*Table2[[#This Row],[District Pop.]]</f>
        <v>0</v>
      </c>
    </row>
    <row r="720" spans="1:26" x14ac:dyDescent="0.3">
      <c r="A720" s="6">
        <v>504</v>
      </c>
      <c r="B720" s="6" t="s">
        <v>126</v>
      </c>
      <c r="C720" s="6" t="s">
        <v>2630</v>
      </c>
      <c r="D720" s="10">
        <v>114250</v>
      </c>
      <c r="E720" s="6" t="s">
        <v>495</v>
      </c>
      <c r="F720" s="6" t="s">
        <v>126</v>
      </c>
      <c r="G720" s="6"/>
      <c r="H720" s="10">
        <f>SUM(I720:R720)</f>
        <v>100</v>
      </c>
      <c r="I720" s="6">
        <f>100-SUM(Table2[[#This Row],[Kurds]:[Others3]])</f>
        <v>100</v>
      </c>
      <c r="J720" s="6"/>
      <c r="K720" s="6"/>
      <c r="L720" s="6"/>
      <c r="M720" s="6"/>
      <c r="N720" s="6"/>
      <c r="O720" s="11"/>
      <c r="P720" s="11"/>
      <c r="Q720" s="11"/>
      <c r="R720" s="11"/>
      <c r="S720" s="11"/>
      <c r="T720" s="12">
        <f>Table2[[#This Row],[Turks]]*Table2[[#This Row],[District Pop.]]/100</f>
        <v>114250</v>
      </c>
      <c r="U720" s="12">
        <f>Table2[[#This Row],[Kurds]]*Table2[[#This Row],[District Pop.]]/100</f>
        <v>0</v>
      </c>
      <c r="V720" s="12">
        <f>Table2[[#This Row],[Zazas]]*Table2[[#This Row],[District Pop.]]</f>
        <v>0</v>
      </c>
      <c r="W720" s="14">
        <f>Table2[[#This Row],[Arabs]]*Table2[[#This Row],[District Pop.]]/100</f>
        <v>0</v>
      </c>
      <c r="X720" s="6"/>
      <c r="Y720" s="12">
        <f>Table2[[#This Row],[Others name]]</f>
        <v>0</v>
      </c>
      <c r="Z720" s="12">
        <f>Table2[[#This Row],[Others]]*Table2[[#This Row],[District Pop.]]</f>
        <v>0</v>
      </c>
    </row>
    <row r="721" spans="1:26" x14ac:dyDescent="0.3">
      <c r="A721" s="6">
        <v>505</v>
      </c>
      <c r="B721" s="6" t="s">
        <v>3683</v>
      </c>
      <c r="C721" s="6" t="s">
        <v>2650</v>
      </c>
      <c r="D721" s="10">
        <v>28694</v>
      </c>
      <c r="E721" s="6" t="s">
        <v>495</v>
      </c>
      <c r="F721" s="6" t="s">
        <v>513</v>
      </c>
      <c r="G721" s="6"/>
      <c r="H721" s="10">
        <f>SUM(I721:R721)</f>
        <v>100</v>
      </c>
      <c r="I721" s="6">
        <f>100-SUM(Table2[[#This Row],[Kurds]:[Others3]])</f>
        <v>100</v>
      </c>
      <c r="J721" s="6"/>
      <c r="K721" s="6"/>
      <c r="L721" s="6"/>
      <c r="M721" s="6"/>
      <c r="N721" s="6"/>
      <c r="O721" s="11"/>
      <c r="P721" s="11"/>
      <c r="Q721" s="11"/>
      <c r="R721" s="11"/>
      <c r="S721" s="11"/>
      <c r="T721" s="12">
        <f>Table2[[#This Row],[Turks]]*Table2[[#This Row],[District Pop.]]/100</f>
        <v>28694</v>
      </c>
      <c r="U721" s="12">
        <f>Table2[[#This Row],[Kurds]]*Table2[[#This Row],[District Pop.]]/100</f>
        <v>0</v>
      </c>
      <c r="V721" s="12">
        <f>Table2[[#This Row],[Zazas]]*Table2[[#This Row],[District Pop.]]</f>
        <v>0</v>
      </c>
      <c r="W721" s="14">
        <f>Table2[[#This Row],[Arabs]]*Table2[[#This Row],[District Pop.]]/100</f>
        <v>0</v>
      </c>
      <c r="X721" s="6"/>
      <c r="Y721" s="12">
        <f>Table2[[#This Row],[Others name]]</f>
        <v>0</v>
      </c>
      <c r="Z721" s="12">
        <f>Table2[[#This Row],[Others]]*Table2[[#This Row],[District Pop.]]</f>
        <v>0</v>
      </c>
    </row>
    <row r="722" spans="1:26" x14ac:dyDescent="0.3">
      <c r="A722" s="6">
        <v>506</v>
      </c>
      <c r="B722" s="6" t="s">
        <v>514</v>
      </c>
      <c r="C722" s="6" t="s">
        <v>2475</v>
      </c>
      <c r="D722" s="10">
        <v>43510</v>
      </c>
      <c r="E722" s="6" t="s">
        <v>495</v>
      </c>
      <c r="F722" s="6" t="s">
        <v>514</v>
      </c>
      <c r="G722" s="6"/>
      <c r="H722" s="10">
        <f>SUM(I722:R722)</f>
        <v>100</v>
      </c>
      <c r="I722" s="6">
        <f>100-SUM(Table2[[#This Row],[Kurds]:[Others3]])</f>
        <v>100</v>
      </c>
      <c r="J722" s="6"/>
      <c r="K722" s="6"/>
      <c r="L722" s="6"/>
      <c r="M722" s="6"/>
      <c r="N722" s="6"/>
      <c r="O722" s="11"/>
      <c r="P722" s="11"/>
      <c r="Q722" s="11"/>
      <c r="R722" s="11"/>
      <c r="S722" s="11"/>
      <c r="T722" s="12">
        <f>Table2[[#This Row],[Turks]]*Table2[[#This Row],[District Pop.]]/100</f>
        <v>43510</v>
      </c>
      <c r="U722" s="12">
        <f>Table2[[#This Row],[Kurds]]*Table2[[#This Row],[District Pop.]]/100</f>
        <v>0</v>
      </c>
      <c r="V722" s="12">
        <f>Table2[[#This Row],[Zazas]]*Table2[[#This Row],[District Pop.]]</f>
        <v>0</v>
      </c>
      <c r="W722" s="14">
        <f>Table2[[#This Row],[Arabs]]*Table2[[#This Row],[District Pop.]]/100</f>
        <v>0</v>
      </c>
      <c r="X722" s="6"/>
      <c r="Y722" s="12">
        <f>Table2[[#This Row],[Others name]]</f>
        <v>0</v>
      </c>
      <c r="Z722" s="12">
        <f>Table2[[#This Row],[Others]]*Table2[[#This Row],[District Pop.]]</f>
        <v>0</v>
      </c>
    </row>
    <row r="723" spans="1:26" x14ac:dyDescent="0.3">
      <c r="A723" s="6">
        <v>507</v>
      </c>
      <c r="B723" s="6" t="s">
        <v>515</v>
      </c>
      <c r="C723" s="6" t="s">
        <v>2688</v>
      </c>
      <c r="D723" s="10">
        <v>332277</v>
      </c>
      <c r="E723" s="6" t="s">
        <v>495</v>
      </c>
      <c r="F723" s="6" t="s">
        <v>515</v>
      </c>
      <c r="G723" s="6"/>
      <c r="H723" s="10">
        <f>SUM(I723:R723)</f>
        <v>100</v>
      </c>
      <c r="I723" s="6">
        <f>100-SUM(Table2[[#This Row],[Kurds]:[Others3]])</f>
        <v>100</v>
      </c>
      <c r="J723" s="6"/>
      <c r="K723" s="6"/>
      <c r="L723" s="6"/>
      <c r="M723" s="6"/>
      <c r="N723" s="6"/>
      <c r="O723" s="11"/>
      <c r="P723" s="11"/>
      <c r="Q723" s="11"/>
      <c r="R723" s="11"/>
      <c r="S723" s="11"/>
      <c r="T723" s="12">
        <f>Table2[[#This Row],[Turks]]*Table2[[#This Row],[District Pop.]]/100</f>
        <v>332277</v>
      </c>
      <c r="U723" s="12">
        <f>Table2[[#This Row],[Kurds]]*Table2[[#This Row],[District Pop.]]/100</f>
        <v>0</v>
      </c>
      <c r="V723" s="12">
        <f>Table2[[#This Row],[Zazas]]*Table2[[#This Row],[District Pop.]]</f>
        <v>0</v>
      </c>
      <c r="W723" s="14">
        <f>Table2[[#This Row],[Arabs]]*Table2[[#This Row],[District Pop.]]/100</f>
        <v>0</v>
      </c>
      <c r="X723" s="6"/>
      <c r="Y723" s="12">
        <f>Table2[[#This Row],[Others name]]</f>
        <v>0</v>
      </c>
      <c r="Z723" s="12">
        <f>Table2[[#This Row],[Others]]*Table2[[#This Row],[District Pop.]]</f>
        <v>0</v>
      </c>
    </row>
    <row r="724" spans="1:26" x14ac:dyDescent="0.3">
      <c r="A724" s="6">
        <v>508</v>
      </c>
      <c r="B724" s="6" t="s">
        <v>516</v>
      </c>
      <c r="C724" s="6" t="s">
        <v>2835</v>
      </c>
      <c r="D724" s="10">
        <v>106173</v>
      </c>
      <c r="E724" s="6" t="s">
        <v>495</v>
      </c>
      <c r="F724" s="6" t="s">
        <v>516</v>
      </c>
      <c r="G724" s="6"/>
      <c r="H724" s="10">
        <f>SUM(I724:R724)</f>
        <v>100</v>
      </c>
      <c r="I724" s="6">
        <f>100-SUM(Table2[[#This Row],[Kurds]:[Others3]])</f>
        <v>100</v>
      </c>
      <c r="J724" s="6"/>
      <c r="K724" s="6"/>
      <c r="L724" s="6"/>
      <c r="M724" s="6"/>
      <c r="N724" s="6"/>
      <c r="O724" s="11"/>
      <c r="P724" s="11"/>
      <c r="Q724" s="11"/>
      <c r="R724" s="11"/>
      <c r="S724" s="11"/>
      <c r="T724" s="12">
        <f>Table2[[#This Row],[Turks]]*Table2[[#This Row],[District Pop.]]/100</f>
        <v>106173</v>
      </c>
      <c r="U724" s="12">
        <f>Table2[[#This Row],[Kurds]]*Table2[[#This Row],[District Pop.]]/100</f>
        <v>0</v>
      </c>
      <c r="V724" s="12">
        <f>Table2[[#This Row],[Zazas]]*Table2[[#This Row],[District Pop.]]</f>
        <v>0</v>
      </c>
      <c r="W724" s="14">
        <f>Table2[[#This Row],[Arabs]]*Table2[[#This Row],[District Pop.]]/100</f>
        <v>0</v>
      </c>
      <c r="X724" s="6"/>
      <c r="Y724" s="12">
        <f>Table2[[#This Row],[Others name]]</f>
        <v>0</v>
      </c>
      <c r="Z724" s="12">
        <f>Table2[[#This Row],[Others]]*Table2[[#This Row],[District Pop.]]</f>
        <v>0</v>
      </c>
    </row>
    <row r="725" spans="1:26" x14ac:dyDescent="0.3">
      <c r="A725" s="6">
        <v>509</v>
      </c>
      <c r="B725" s="6" t="s">
        <v>517</v>
      </c>
      <c r="C725" s="6" t="s">
        <v>2837</v>
      </c>
      <c r="D725" s="10">
        <v>200904</v>
      </c>
      <c r="E725" s="6" t="s">
        <v>495</v>
      </c>
      <c r="F725" s="6" t="s">
        <v>517</v>
      </c>
      <c r="G725" s="6"/>
      <c r="H725" s="10">
        <f>SUM(I725:R725)</f>
        <v>100</v>
      </c>
      <c r="I725" s="6">
        <f>100-SUM(Table2[[#This Row],[Kurds]:[Others3]])</f>
        <v>100</v>
      </c>
      <c r="J725" s="6"/>
      <c r="K725" s="6"/>
      <c r="L725" s="6"/>
      <c r="M725" s="6"/>
      <c r="N725" s="6"/>
      <c r="O725" s="11"/>
      <c r="P725" s="11"/>
      <c r="Q725" s="11"/>
      <c r="R725" s="11"/>
      <c r="S725" s="11"/>
      <c r="T725" s="12">
        <f>Table2[[#This Row],[Turks]]*Table2[[#This Row],[District Pop.]]/100</f>
        <v>200904</v>
      </c>
      <c r="U725" s="12">
        <f>Table2[[#This Row],[Kurds]]*Table2[[#This Row],[District Pop.]]/100</f>
        <v>0</v>
      </c>
      <c r="V725" s="12">
        <f>Table2[[#This Row],[Zazas]]*Table2[[#This Row],[District Pop.]]</f>
        <v>0</v>
      </c>
      <c r="W725" s="14">
        <f>Table2[[#This Row],[Arabs]]*Table2[[#This Row],[District Pop.]]/100</f>
        <v>0</v>
      </c>
      <c r="X725" s="6"/>
      <c r="Y725" s="12">
        <f>Table2[[#This Row],[Others name]]</f>
        <v>0</v>
      </c>
      <c r="Z725" s="12">
        <f>Table2[[#This Row],[Others]]*Table2[[#This Row],[District Pop.]]</f>
        <v>0</v>
      </c>
    </row>
    <row r="726" spans="1:26" x14ac:dyDescent="0.3">
      <c r="A726" s="6">
        <v>510</v>
      </c>
      <c r="B726" s="6" t="s">
        <v>3684</v>
      </c>
      <c r="C726" s="6" t="s">
        <v>2906</v>
      </c>
      <c r="D726" s="10">
        <v>62923</v>
      </c>
      <c r="E726" s="6" t="s">
        <v>495</v>
      </c>
      <c r="F726" s="6" t="s">
        <v>518</v>
      </c>
      <c r="G726" s="6"/>
      <c r="H726" s="10">
        <f>SUM(I726:R726)</f>
        <v>100</v>
      </c>
      <c r="I726" s="6">
        <f>100-SUM(Table2[[#This Row],[Kurds]:[Others3]])</f>
        <v>100</v>
      </c>
      <c r="J726" s="6"/>
      <c r="K726" s="6"/>
      <c r="L726" s="6"/>
      <c r="M726" s="6"/>
      <c r="N726" s="6"/>
      <c r="O726" s="11"/>
      <c r="P726" s="11"/>
      <c r="Q726" s="11"/>
      <c r="R726" s="11"/>
      <c r="S726" s="11"/>
      <c r="T726" s="12">
        <f>Table2[[#This Row],[Turks]]*Table2[[#This Row],[District Pop.]]/100</f>
        <v>62923</v>
      </c>
      <c r="U726" s="12">
        <f>Table2[[#This Row],[Kurds]]*Table2[[#This Row],[District Pop.]]/100</f>
        <v>0</v>
      </c>
      <c r="V726" s="12">
        <f>Table2[[#This Row],[Zazas]]*Table2[[#This Row],[District Pop.]]</f>
        <v>0</v>
      </c>
      <c r="W726" s="14">
        <f>Table2[[#This Row],[Arabs]]*Table2[[#This Row],[District Pop.]]/100</f>
        <v>0</v>
      </c>
      <c r="X726" s="6"/>
      <c r="Y726" s="12">
        <f>Table2[[#This Row],[Others name]]</f>
        <v>0</v>
      </c>
      <c r="Z726" s="12">
        <f>Table2[[#This Row],[Others]]*Table2[[#This Row],[District Pop.]]</f>
        <v>0</v>
      </c>
    </row>
    <row r="727" spans="1:26" x14ac:dyDescent="0.3">
      <c r="A727" s="6">
        <v>511</v>
      </c>
      <c r="B727" s="6" t="s">
        <v>519</v>
      </c>
      <c r="C727" s="6" t="s">
        <v>1921</v>
      </c>
      <c r="D727" s="10">
        <v>132740</v>
      </c>
      <c r="E727" s="6" t="s">
        <v>495</v>
      </c>
      <c r="F727" s="6" t="s">
        <v>519</v>
      </c>
      <c r="G727" s="6"/>
      <c r="H727" s="10">
        <f>SUM(I727:R727)</f>
        <v>100</v>
      </c>
      <c r="I727" s="6">
        <f>100-SUM(Table2[[#This Row],[Kurds]:[Others3]])</f>
        <v>100</v>
      </c>
      <c r="J727" s="6"/>
      <c r="K727" s="6"/>
      <c r="L727" s="6"/>
      <c r="M727" s="6"/>
      <c r="N727" s="6"/>
      <c r="O727" s="11"/>
      <c r="P727" s="11"/>
      <c r="Q727" s="11"/>
      <c r="R727" s="11"/>
      <c r="S727" s="11"/>
      <c r="T727" s="12">
        <f>Table2[[#This Row],[Turks]]*Table2[[#This Row],[District Pop.]]/100</f>
        <v>132740</v>
      </c>
      <c r="U727" s="12">
        <f>Table2[[#This Row],[Kurds]]*Table2[[#This Row],[District Pop.]]/100</f>
        <v>0</v>
      </c>
      <c r="V727" s="12">
        <f>Table2[[#This Row],[Zazas]]*Table2[[#This Row],[District Pop.]]</f>
        <v>0</v>
      </c>
      <c r="W727" s="14">
        <f>Table2[[#This Row],[Arabs]]*Table2[[#This Row],[District Pop.]]/100</f>
        <v>0</v>
      </c>
      <c r="X727" s="6"/>
      <c r="Y727" s="12">
        <f>Table2[[#This Row],[Others name]]</f>
        <v>0</v>
      </c>
      <c r="Z727" s="12">
        <f>Table2[[#This Row],[Others]]*Table2[[#This Row],[District Pop.]]</f>
        <v>0</v>
      </c>
    </row>
    <row r="728" spans="1:26" x14ac:dyDescent="0.3">
      <c r="A728" s="6">
        <v>512</v>
      </c>
      <c r="B728" s="6" t="s">
        <v>520</v>
      </c>
      <c r="C728" s="6" t="s">
        <v>3189</v>
      </c>
      <c r="D728" s="10">
        <v>54993</v>
      </c>
      <c r="E728" s="6" t="s">
        <v>495</v>
      </c>
      <c r="F728" s="6" t="s">
        <v>520</v>
      </c>
      <c r="G728" s="6"/>
      <c r="H728" s="10">
        <f>SUM(I728:R728)</f>
        <v>100</v>
      </c>
      <c r="I728" s="6">
        <f>100-SUM(Table2[[#This Row],[Kurds]:[Others3]])</f>
        <v>100</v>
      </c>
      <c r="J728" s="6"/>
      <c r="K728" s="6"/>
      <c r="L728" s="6"/>
      <c r="M728" s="6"/>
      <c r="N728" s="6"/>
      <c r="O728" s="11"/>
      <c r="P728" s="11"/>
      <c r="Q728" s="11"/>
      <c r="R728" s="11"/>
      <c r="S728" s="11"/>
      <c r="T728" s="12">
        <f>Table2[[#This Row],[Turks]]*Table2[[#This Row],[District Pop.]]/100</f>
        <v>54993</v>
      </c>
      <c r="U728" s="12">
        <f>Table2[[#This Row],[Kurds]]*Table2[[#This Row],[District Pop.]]/100</f>
        <v>0</v>
      </c>
      <c r="V728" s="12">
        <f>Table2[[#This Row],[Zazas]]*Table2[[#This Row],[District Pop.]]</f>
        <v>0</v>
      </c>
      <c r="W728" s="14">
        <f>Table2[[#This Row],[Arabs]]*Table2[[#This Row],[District Pop.]]/100</f>
        <v>0</v>
      </c>
      <c r="X728" s="6"/>
      <c r="Y728" s="12">
        <f>Table2[[#This Row],[Others name]]</f>
        <v>0</v>
      </c>
      <c r="Z728" s="12">
        <f>Table2[[#This Row],[Others]]*Table2[[#This Row],[District Pop.]]</f>
        <v>0</v>
      </c>
    </row>
    <row r="729" spans="1:26" x14ac:dyDescent="0.3">
      <c r="A729" s="6">
        <v>513</v>
      </c>
      <c r="B729" s="6" t="s">
        <v>521</v>
      </c>
      <c r="C729" s="6" t="s">
        <v>3198</v>
      </c>
      <c r="D729" s="10">
        <v>38151</v>
      </c>
      <c r="E729" s="6" t="s">
        <v>495</v>
      </c>
      <c r="F729" s="6" t="s">
        <v>521</v>
      </c>
      <c r="G729" s="6"/>
      <c r="H729" s="10">
        <f>SUM(I729:R729)</f>
        <v>100</v>
      </c>
      <c r="I729" s="6">
        <f>100-SUM(Table2[[#This Row],[Kurds]:[Others3]])</f>
        <v>100</v>
      </c>
      <c r="J729" s="6"/>
      <c r="K729" s="6"/>
      <c r="L729" s="6"/>
      <c r="M729" s="6"/>
      <c r="N729" s="6"/>
      <c r="O729" s="11"/>
      <c r="P729" s="11"/>
      <c r="Q729" s="11"/>
      <c r="R729" s="11"/>
      <c r="S729" s="11"/>
      <c r="T729" s="12">
        <f>Table2[[#This Row],[Turks]]*Table2[[#This Row],[District Pop.]]/100</f>
        <v>38151</v>
      </c>
      <c r="U729" s="12">
        <f>Table2[[#This Row],[Kurds]]*Table2[[#This Row],[District Pop.]]/100</f>
        <v>0</v>
      </c>
      <c r="V729" s="12">
        <f>Table2[[#This Row],[Zazas]]*Table2[[#This Row],[District Pop.]]</f>
        <v>0</v>
      </c>
      <c r="W729" s="14">
        <f>Table2[[#This Row],[Arabs]]*Table2[[#This Row],[District Pop.]]/100</f>
        <v>0</v>
      </c>
      <c r="X729" s="6"/>
      <c r="Y729" s="12">
        <f>Table2[[#This Row],[Others name]]</f>
        <v>0</v>
      </c>
      <c r="Z729" s="12">
        <f>Table2[[#This Row],[Others]]*Table2[[#This Row],[District Pop.]]</f>
        <v>0</v>
      </c>
    </row>
    <row r="730" spans="1:26" x14ac:dyDescent="0.3">
      <c r="A730" s="6">
        <v>514</v>
      </c>
      <c r="B730" s="6" t="s">
        <v>522</v>
      </c>
      <c r="C730" s="6" t="s">
        <v>3296</v>
      </c>
      <c r="D730" s="10">
        <v>87462</v>
      </c>
      <c r="E730" s="6" t="s">
        <v>495</v>
      </c>
      <c r="F730" s="6" t="s">
        <v>522</v>
      </c>
      <c r="G730" s="6"/>
      <c r="H730" s="10">
        <f>SUM(I730:R730)</f>
        <v>100</v>
      </c>
      <c r="I730" s="6">
        <f>100-SUM(Table2[[#This Row],[Kurds]:[Others3]])</f>
        <v>100</v>
      </c>
      <c r="J730" s="6"/>
      <c r="K730" s="6"/>
      <c r="L730" s="6"/>
      <c r="M730" s="6"/>
      <c r="N730" s="6"/>
      <c r="O730" s="11"/>
      <c r="P730" s="11"/>
      <c r="Q730" s="11"/>
      <c r="R730" s="11"/>
      <c r="S730" s="11"/>
      <c r="T730" s="12">
        <f>Table2[[#This Row],[Turks]]*Table2[[#This Row],[District Pop.]]/100</f>
        <v>87462</v>
      </c>
      <c r="U730" s="12">
        <f>Table2[[#This Row],[Kurds]]*Table2[[#This Row],[District Pop.]]/100</f>
        <v>0</v>
      </c>
      <c r="V730" s="12">
        <f>Table2[[#This Row],[Zazas]]*Table2[[#This Row],[District Pop.]]</f>
        <v>0</v>
      </c>
      <c r="W730" s="14">
        <f>Table2[[#This Row],[Arabs]]*Table2[[#This Row],[District Pop.]]/100</f>
        <v>0</v>
      </c>
      <c r="X730" s="6"/>
      <c r="Y730" s="12">
        <f>Table2[[#This Row],[Others name]]</f>
        <v>0</v>
      </c>
      <c r="Z730" s="12">
        <f>Table2[[#This Row],[Others]]*Table2[[#This Row],[District Pop.]]</f>
        <v>0</v>
      </c>
    </row>
    <row r="731" spans="1:26" x14ac:dyDescent="0.3">
      <c r="A731" s="6">
        <v>515</v>
      </c>
      <c r="B731" s="6" t="s">
        <v>3685</v>
      </c>
      <c r="C731" s="6" t="s">
        <v>3350</v>
      </c>
      <c r="D731" s="10">
        <v>207840</v>
      </c>
      <c r="E731" s="6" t="s">
        <v>495</v>
      </c>
      <c r="F731" s="6" t="s">
        <v>523</v>
      </c>
      <c r="G731" s="6"/>
      <c r="H731" s="10">
        <f>SUM(I731:R731)</f>
        <v>100</v>
      </c>
      <c r="I731" s="6">
        <f>100-SUM(Table2[[#This Row],[Kurds]:[Others3]])</f>
        <v>100</v>
      </c>
      <c r="J731" s="6"/>
      <c r="K731" s="6"/>
      <c r="L731" s="6"/>
      <c r="M731" s="6"/>
      <c r="N731" s="6"/>
      <c r="O731" s="11"/>
      <c r="P731" s="11"/>
      <c r="Q731" s="11"/>
      <c r="R731" s="11"/>
      <c r="S731" s="11"/>
      <c r="T731" s="12">
        <f>Table2[[#This Row],[Turks]]*Table2[[#This Row],[District Pop.]]/100</f>
        <v>207840</v>
      </c>
      <c r="U731" s="12">
        <f>Table2[[#This Row],[Kurds]]*Table2[[#This Row],[District Pop.]]/100</f>
        <v>0</v>
      </c>
      <c r="V731" s="12">
        <f>Table2[[#This Row],[Zazas]]*Table2[[#This Row],[District Pop.]]</f>
        <v>0</v>
      </c>
      <c r="W731" s="14">
        <f>Table2[[#This Row],[Arabs]]*Table2[[#This Row],[District Pop.]]/100</f>
        <v>0</v>
      </c>
      <c r="X731" s="6"/>
      <c r="Y731" s="12">
        <f>Table2[[#This Row],[Others name]]</f>
        <v>0</v>
      </c>
      <c r="Z731" s="12">
        <f>Table2[[#This Row],[Others]]*Table2[[#This Row],[District Pop.]]</f>
        <v>0</v>
      </c>
    </row>
    <row r="732" spans="1:26" x14ac:dyDescent="0.3">
      <c r="A732" s="6">
        <v>516</v>
      </c>
      <c r="B732" s="6" t="s">
        <v>524</v>
      </c>
      <c r="C732" s="6" t="s">
        <v>3421</v>
      </c>
      <c r="D732" s="10">
        <v>74736</v>
      </c>
      <c r="E732" s="6" t="s">
        <v>495</v>
      </c>
      <c r="F732" s="6" t="s">
        <v>524</v>
      </c>
      <c r="G732" s="6"/>
      <c r="H732" s="10">
        <f>SUM(I732:R732)</f>
        <v>100</v>
      </c>
      <c r="I732" s="6">
        <f>100-SUM(Table2[[#This Row],[Kurds]:[Others3]])</f>
        <v>100</v>
      </c>
      <c r="J732" s="6"/>
      <c r="K732" s="6"/>
      <c r="L732" s="6"/>
      <c r="M732" s="6"/>
      <c r="N732" s="6"/>
      <c r="O732" s="11"/>
      <c r="P732" s="11"/>
      <c r="Q732" s="11"/>
      <c r="R732" s="11"/>
      <c r="S732" s="11"/>
      <c r="T732" s="12">
        <f>Table2[[#This Row],[Turks]]*Table2[[#This Row],[District Pop.]]/100</f>
        <v>74736</v>
      </c>
      <c r="U732" s="12">
        <f>Table2[[#This Row],[Kurds]]*Table2[[#This Row],[District Pop.]]/100</f>
        <v>0</v>
      </c>
      <c r="V732" s="12">
        <f>Table2[[#This Row],[Zazas]]*Table2[[#This Row],[District Pop.]]</f>
        <v>0</v>
      </c>
      <c r="W732" s="14">
        <f>Table2[[#This Row],[Arabs]]*Table2[[#This Row],[District Pop.]]/100</f>
        <v>0</v>
      </c>
      <c r="X732" s="6"/>
      <c r="Y732" s="12">
        <f>Table2[[#This Row],[Others name]]</f>
        <v>0</v>
      </c>
      <c r="Z732" s="12">
        <f>Table2[[#This Row],[Others]]*Table2[[#This Row],[District Pop.]]</f>
        <v>0</v>
      </c>
    </row>
    <row r="733" spans="1:26" x14ac:dyDescent="0.3">
      <c r="A733" s="6">
        <v>519</v>
      </c>
      <c r="B733" s="6" t="s">
        <v>528</v>
      </c>
      <c r="C733" s="6" t="s">
        <v>1257</v>
      </c>
      <c r="D733" s="10">
        <v>22350</v>
      </c>
      <c r="E733" s="6" t="s">
        <v>525</v>
      </c>
      <c r="F733" s="6" t="s">
        <v>528</v>
      </c>
      <c r="G733" s="6"/>
      <c r="H733" s="10">
        <f>SUM(I733:R733)</f>
        <v>100</v>
      </c>
      <c r="I733" s="6">
        <f>100-SUM(Table2[[#This Row],[Kurds]:[Others3]])</f>
        <v>100</v>
      </c>
      <c r="J733" s="6"/>
      <c r="K733" s="6"/>
      <c r="L733" s="6"/>
      <c r="M733" s="6"/>
      <c r="N733" s="6"/>
      <c r="O733" s="11"/>
      <c r="P733" s="11"/>
      <c r="Q733" s="11"/>
      <c r="R733" s="11"/>
      <c r="S733" s="11"/>
      <c r="T733" s="12">
        <f>Table2[[#This Row],[Turks]]*Table2[[#This Row],[District Pop.]]/100</f>
        <v>22350</v>
      </c>
      <c r="U733" s="12">
        <f>Table2[[#This Row],[Kurds]]*Table2[[#This Row],[District Pop.]]/100</f>
        <v>0</v>
      </c>
      <c r="V733" s="12">
        <f>Table2[[#This Row],[Zazas]]*Table2[[#This Row],[District Pop.]]</f>
        <v>0</v>
      </c>
      <c r="W733" s="14">
        <f>Table2[[#This Row],[Arabs]]*Table2[[#This Row],[District Pop.]]/100</f>
        <v>0</v>
      </c>
      <c r="X733" s="6"/>
      <c r="Y733" s="12">
        <f>Table2[[#This Row],[Others name]]</f>
        <v>0</v>
      </c>
      <c r="Z733" s="12">
        <f>Table2[[#This Row],[Others]]*Table2[[#This Row],[District Pop.]]</f>
        <v>0</v>
      </c>
    </row>
    <row r="734" spans="1:26" x14ac:dyDescent="0.3">
      <c r="A734" s="6">
        <v>525</v>
      </c>
      <c r="B734" s="6" t="s">
        <v>3687</v>
      </c>
      <c r="C734" s="6" t="s">
        <v>2952</v>
      </c>
      <c r="D734" s="10">
        <v>453730</v>
      </c>
      <c r="E734" s="6" t="s">
        <v>525</v>
      </c>
      <c r="F734" s="6" t="s">
        <v>534</v>
      </c>
      <c r="G734" s="6"/>
      <c r="H734" s="10">
        <f>SUM(I734:R734)</f>
        <v>100</v>
      </c>
      <c r="I734" s="6">
        <f>100-SUM(Table2[[#This Row],[Kurds]:[Others3]])</f>
        <v>100</v>
      </c>
      <c r="J734" s="6"/>
      <c r="K734" s="6"/>
      <c r="L734" s="6"/>
      <c r="M734" s="6"/>
      <c r="N734" s="6"/>
      <c r="O734" s="11"/>
      <c r="P734" s="11"/>
      <c r="Q734" s="11"/>
      <c r="R734" s="11"/>
      <c r="S734" s="11"/>
      <c r="T734" s="12">
        <f>Table2[[#This Row],[Turks]]*Table2[[#This Row],[District Pop.]]/100</f>
        <v>453730</v>
      </c>
      <c r="U734" s="12">
        <f>Table2[[#This Row],[Kurds]]*Table2[[#This Row],[District Pop.]]/100</f>
        <v>0</v>
      </c>
      <c r="V734" s="12">
        <f>Table2[[#This Row],[Zazas]]*Table2[[#This Row],[District Pop.]]</f>
        <v>0</v>
      </c>
      <c r="W734" s="14">
        <f>Table2[[#This Row],[Arabs]]*Table2[[#This Row],[District Pop.]]/100</f>
        <v>0</v>
      </c>
      <c r="X734" s="6"/>
      <c r="Y734" s="12">
        <f>Table2[[#This Row],[Others name]]</f>
        <v>0</v>
      </c>
      <c r="Z734" s="12">
        <f>Table2[[#This Row],[Others]]*Table2[[#This Row],[District Pop.]]</f>
        <v>0</v>
      </c>
    </row>
    <row r="735" spans="1:26" x14ac:dyDescent="0.3">
      <c r="A735" s="6">
        <v>528</v>
      </c>
      <c r="B735" s="6" t="s">
        <v>538</v>
      </c>
      <c r="C735" s="6" t="s">
        <v>2035</v>
      </c>
      <c r="D735" s="10">
        <v>8352</v>
      </c>
      <c r="E735" s="6" t="s">
        <v>537</v>
      </c>
      <c r="F735" s="6" t="s">
        <v>538</v>
      </c>
      <c r="G735" s="6"/>
      <c r="H735" s="10">
        <f>SUM(I735:R735)</f>
        <v>100</v>
      </c>
      <c r="I735" s="6">
        <f>100-SUM(Table2[[#This Row],[Kurds]:[Others3]])</f>
        <v>100</v>
      </c>
      <c r="J735" s="6"/>
      <c r="K735" s="6"/>
      <c r="L735" s="6"/>
      <c r="M735" s="6"/>
      <c r="N735" s="6"/>
      <c r="O735" s="11"/>
      <c r="P735" s="11"/>
      <c r="Q735" s="11"/>
      <c r="R735" s="11"/>
      <c r="S735" s="11"/>
      <c r="T735" s="12">
        <f>Table2[[#This Row],[Turks]]*Table2[[#This Row],[District Pop.]]/100</f>
        <v>8352</v>
      </c>
      <c r="U735" s="12">
        <f>Table2[[#This Row],[Kurds]]*Table2[[#This Row],[District Pop.]]/100</f>
        <v>0</v>
      </c>
      <c r="V735" s="12">
        <f>Table2[[#This Row],[Zazas]]*Table2[[#This Row],[District Pop.]]</f>
        <v>0</v>
      </c>
      <c r="W735" s="14">
        <f>Table2[[#This Row],[Arabs]]*Table2[[#This Row],[District Pop.]]/100</f>
        <v>0</v>
      </c>
      <c r="X735" s="6"/>
      <c r="Y735" s="12">
        <f>Table2[[#This Row],[Others name]]</f>
        <v>0</v>
      </c>
      <c r="Z735" s="12">
        <f>Table2[[#This Row],[Others]]*Table2[[#This Row],[District Pop.]]</f>
        <v>0</v>
      </c>
    </row>
    <row r="736" spans="1:26" x14ac:dyDescent="0.3">
      <c r="A736" s="6">
        <v>529</v>
      </c>
      <c r="B736" s="6" t="s">
        <v>539</v>
      </c>
      <c r="C736" s="6" t="s">
        <v>2138</v>
      </c>
      <c r="D736" s="10">
        <v>12767</v>
      </c>
      <c r="E736" s="6" t="s">
        <v>537</v>
      </c>
      <c r="F736" s="6" t="s">
        <v>539</v>
      </c>
      <c r="G736" s="6"/>
      <c r="H736" s="10">
        <f>SUM(I736:R736)</f>
        <v>100</v>
      </c>
      <c r="I736" s="6">
        <f>100-SUM(Table2[[#This Row],[Kurds]:[Others3]])</f>
        <v>100</v>
      </c>
      <c r="J736" s="6"/>
      <c r="K736" s="6"/>
      <c r="L736" s="6"/>
      <c r="M736" s="6"/>
      <c r="N736" s="6"/>
      <c r="O736" s="11"/>
      <c r="P736" s="11"/>
      <c r="Q736" s="11"/>
      <c r="R736" s="11"/>
      <c r="S736" s="11"/>
      <c r="T736" s="12">
        <f>Table2[[#This Row],[Turks]]*Table2[[#This Row],[District Pop.]]/100</f>
        <v>12767</v>
      </c>
      <c r="U736" s="12">
        <f>Table2[[#This Row],[Kurds]]*Table2[[#This Row],[District Pop.]]/100</f>
        <v>0</v>
      </c>
      <c r="V736" s="12">
        <f>Table2[[#This Row],[Zazas]]*Table2[[#This Row],[District Pop.]]</f>
        <v>0</v>
      </c>
      <c r="W736" s="14">
        <f>Table2[[#This Row],[Arabs]]*Table2[[#This Row],[District Pop.]]/100</f>
        <v>0</v>
      </c>
      <c r="X736" s="6"/>
      <c r="Y736" s="12">
        <f>Table2[[#This Row],[Others name]]</f>
        <v>0</v>
      </c>
      <c r="Z736" s="12">
        <f>Table2[[#This Row],[Others]]*Table2[[#This Row],[District Pop.]]</f>
        <v>0</v>
      </c>
    </row>
    <row r="737" spans="1:26" x14ac:dyDescent="0.3">
      <c r="A737" s="6">
        <v>530</v>
      </c>
      <c r="B737" s="6" t="s">
        <v>537</v>
      </c>
      <c r="C737" s="6" t="s">
        <v>2529</v>
      </c>
      <c r="D737" s="10">
        <v>137428</v>
      </c>
      <c r="E737" s="6" t="s">
        <v>537</v>
      </c>
      <c r="F737" s="6" t="s">
        <v>25</v>
      </c>
      <c r="G737" s="6"/>
      <c r="H737" s="10">
        <f>SUM(I737:R737)</f>
        <v>100</v>
      </c>
      <c r="I737" s="6">
        <f>100-SUM(Table2[[#This Row],[Kurds]:[Others3]])</f>
        <v>100</v>
      </c>
      <c r="J737" s="6"/>
      <c r="K737" s="6"/>
      <c r="L737" s="6"/>
      <c r="M737" s="6"/>
      <c r="N737" s="6"/>
      <c r="O737" s="11"/>
      <c r="P737" s="11"/>
      <c r="Q737" s="11"/>
      <c r="R737" s="11"/>
      <c r="S737" s="11"/>
      <c r="T737" s="12">
        <f>Table2[[#This Row],[Turks]]*Table2[[#This Row],[District Pop.]]/100</f>
        <v>137428</v>
      </c>
      <c r="U737" s="12">
        <f>Table2[[#This Row],[Kurds]]*Table2[[#This Row],[District Pop.]]/100</f>
        <v>0</v>
      </c>
      <c r="V737" s="12">
        <f>Table2[[#This Row],[Zazas]]*Table2[[#This Row],[District Pop.]]</f>
        <v>0</v>
      </c>
      <c r="W737" s="14">
        <f>Table2[[#This Row],[Arabs]]*Table2[[#This Row],[District Pop.]]/100</f>
        <v>0</v>
      </c>
      <c r="X737" s="6"/>
      <c r="Y737" s="12">
        <f>Table2[[#This Row],[Others name]]</f>
        <v>0</v>
      </c>
      <c r="Z737" s="12">
        <f>Table2[[#This Row],[Others]]*Table2[[#This Row],[District Pop.]]</f>
        <v>0</v>
      </c>
    </row>
    <row r="738" spans="1:26" x14ac:dyDescent="0.3">
      <c r="A738" s="6">
        <v>531</v>
      </c>
      <c r="B738" s="6" t="s">
        <v>3689</v>
      </c>
      <c r="C738" s="6" t="s">
        <v>2987</v>
      </c>
      <c r="D738" s="10">
        <v>3731</v>
      </c>
      <c r="E738" s="6" t="s">
        <v>537</v>
      </c>
      <c r="F738" s="6" t="s">
        <v>540</v>
      </c>
      <c r="G738" s="6"/>
      <c r="H738" s="10">
        <f>SUM(I738:R738)</f>
        <v>100</v>
      </c>
      <c r="I738" s="6">
        <f>100-SUM(Table2[[#This Row],[Kurds]:[Others3]])</f>
        <v>100</v>
      </c>
      <c r="J738" s="6"/>
      <c r="K738" s="6"/>
      <c r="L738" s="6"/>
      <c r="M738" s="6"/>
      <c r="N738" s="6"/>
      <c r="O738" s="11"/>
      <c r="P738" s="11"/>
      <c r="Q738" s="11"/>
      <c r="R738" s="11"/>
      <c r="S738" s="11"/>
      <c r="T738" s="12">
        <f>Table2[[#This Row],[Turks]]*Table2[[#This Row],[District Pop.]]/100</f>
        <v>3731</v>
      </c>
      <c r="U738" s="12">
        <f>Table2[[#This Row],[Kurds]]*Table2[[#This Row],[District Pop.]]/100</f>
        <v>0</v>
      </c>
      <c r="V738" s="12">
        <f>Table2[[#This Row],[Zazas]]*Table2[[#This Row],[District Pop.]]</f>
        <v>0</v>
      </c>
      <c r="W738" s="14">
        <f>Table2[[#This Row],[Arabs]]*Table2[[#This Row],[District Pop.]]/100</f>
        <v>0</v>
      </c>
      <c r="X738" s="6"/>
      <c r="Y738" s="12">
        <f>Table2[[#This Row],[Others name]]</f>
        <v>0</v>
      </c>
      <c r="Z738" s="12">
        <f>Table2[[#This Row],[Others]]*Table2[[#This Row],[District Pop.]]</f>
        <v>0</v>
      </c>
    </row>
    <row r="739" spans="1:26" x14ac:dyDescent="0.3">
      <c r="A739" s="6">
        <v>532</v>
      </c>
      <c r="B739" s="6" t="s">
        <v>541</v>
      </c>
      <c r="C739" s="6" t="s">
        <v>3116</v>
      </c>
      <c r="D739" s="10">
        <v>70409</v>
      </c>
      <c r="E739" s="6" t="s">
        <v>537</v>
      </c>
      <c r="F739" s="6" t="s">
        <v>541</v>
      </c>
      <c r="G739" s="6"/>
      <c r="H739" s="10">
        <f>SUM(I739:R739)</f>
        <v>100</v>
      </c>
      <c r="I739" s="6">
        <f>100-SUM(Table2[[#This Row],[Kurds]:[Others3]])</f>
        <v>100</v>
      </c>
      <c r="J739" s="6"/>
      <c r="K739" s="6"/>
      <c r="L739" s="6"/>
      <c r="M739" s="6"/>
      <c r="N739" s="6"/>
      <c r="O739" s="11"/>
      <c r="P739" s="11"/>
      <c r="Q739" s="11"/>
      <c r="R739" s="11"/>
      <c r="S739" s="11"/>
      <c r="T739" s="12">
        <f>Table2[[#This Row],[Turks]]*Table2[[#This Row],[District Pop.]]/100</f>
        <v>70409</v>
      </c>
      <c r="U739" s="12">
        <f>Table2[[#This Row],[Kurds]]*Table2[[#This Row],[District Pop.]]/100</f>
        <v>0</v>
      </c>
      <c r="V739" s="12">
        <f>Table2[[#This Row],[Zazas]]*Table2[[#This Row],[District Pop.]]</f>
        <v>0</v>
      </c>
      <c r="W739" s="14">
        <f>Table2[[#This Row],[Arabs]]*Table2[[#This Row],[District Pop.]]/100</f>
        <v>0</v>
      </c>
      <c r="X739" s="6"/>
      <c r="Y739" s="12">
        <f>Table2[[#This Row],[Others name]]</f>
        <v>0</v>
      </c>
      <c r="Z739" s="12">
        <f>Table2[[#This Row],[Others]]*Table2[[#This Row],[District Pop.]]</f>
        <v>0</v>
      </c>
    </row>
    <row r="740" spans="1:26" x14ac:dyDescent="0.3">
      <c r="A740" s="6">
        <v>533</v>
      </c>
      <c r="B740" s="6" t="s">
        <v>252</v>
      </c>
      <c r="C740" s="6" t="s">
        <v>3506</v>
      </c>
      <c r="D740" s="10">
        <v>19371</v>
      </c>
      <c r="E740" s="6" t="s">
        <v>537</v>
      </c>
      <c r="F740" s="6" t="s">
        <v>252</v>
      </c>
      <c r="G740" s="6"/>
      <c r="H740" s="10">
        <f>SUM(I740:R740)</f>
        <v>100</v>
      </c>
      <c r="I740" s="6">
        <f>100-SUM(Table2[[#This Row],[Kurds]:[Others3]])</f>
        <v>100</v>
      </c>
      <c r="J740" s="6"/>
      <c r="K740" s="6"/>
      <c r="L740" s="6"/>
      <c r="M740" s="6"/>
      <c r="N740" s="6"/>
      <c r="O740" s="11"/>
      <c r="P740" s="11"/>
      <c r="Q740" s="11"/>
      <c r="R740" s="11"/>
      <c r="S740" s="11"/>
      <c r="T740" s="12">
        <f>Table2[[#This Row],[Turks]]*Table2[[#This Row],[District Pop.]]/100</f>
        <v>19371</v>
      </c>
      <c r="U740" s="12">
        <f>Table2[[#This Row],[Kurds]]*Table2[[#This Row],[District Pop.]]/100</f>
        <v>0</v>
      </c>
      <c r="V740" s="12">
        <f>Table2[[#This Row],[Zazas]]*Table2[[#This Row],[District Pop.]]</f>
        <v>0</v>
      </c>
      <c r="W740" s="14">
        <f>Table2[[#This Row],[Arabs]]*Table2[[#This Row],[District Pop.]]/100</f>
        <v>0</v>
      </c>
      <c r="X740" s="6"/>
      <c r="Y740" s="12">
        <f>Table2[[#This Row],[Others name]]</f>
        <v>0</v>
      </c>
      <c r="Z740" s="12">
        <f>Table2[[#This Row],[Others]]*Table2[[#This Row],[District Pop.]]</f>
        <v>0</v>
      </c>
    </row>
    <row r="741" spans="1:26" x14ac:dyDescent="0.3">
      <c r="A741" s="6">
        <v>534</v>
      </c>
      <c r="B741" s="6" t="s">
        <v>3690</v>
      </c>
      <c r="C741" s="6" t="s">
        <v>1606</v>
      </c>
      <c r="D741" s="10">
        <v>7608</v>
      </c>
      <c r="E741" s="6" t="s">
        <v>542</v>
      </c>
      <c r="F741" s="6" t="s">
        <v>543</v>
      </c>
      <c r="G741" s="6"/>
      <c r="H741" s="10">
        <f>SUM(I741:R741)</f>
        <v>100</v>
      </c>
      <c r="I741" s="6">
        <f>100-SUM(Table2[[#This Row],[Kurds]:[Others3]])</f>
        <v>100</v>
      </c>
      <c r="J741" s="6"/>
      <c r="K741" s="6"/>
      <c r="L741" s="6"/>
      <c r="M741" s="6"/>
      <c r="N741" s="6"/>
      <c r="O741" s="11"/>
      <c r="P741" s="11"/>
      <c r="Q741" s="11"/>
      <c r="R741" s="11"/>
      <c r="S741" s="11"/>
      <c r="T741" s="12">
        <f>Table2[[#This Row],[Turks]]*Table2[[#This Row],[District Pop.]]/100</f>
        <v>7608</v>
      </c>
      <c r="U741" s="12">
        <f>Table2[[#This Row],[Kurds]]*Table2[[#This Row],[District Pop.]]/100</f>
        <v>0</v>
      </c>
      <c r="V741" s="12">
        <f>Table2[[#This Row],[Zazas]]*Table2[[#This Row],[District Pop.]]</f>
        <v>0</v>
      </c>
      <c r="W741" s="14">
        <f>Table2[[#This Row],[Arabs]]*Table2[[#This Row],[District Pop.]]/100</f>
        <v>0</v>
      </c>
      <c r="X741" s="6"/>
      <c r="Y741" s="12">
        <f>Table2[[#This Row],[Others name]]</f>
        <v>0</v>
      </c>
      <c r="Z741" s="12">
        <f>Table2[[#This Row],[Others]]*Table2[[#This Row],[District Pop.]]</f>
        <v>0</v>
      </c>
    </row>
    <row r="742" spans="1:26" x14ac:dyDescent="0.3">
      <c r="A742" s="6">
        <v>535</v>
      </c>
      <c r="B742" s="6" t="s">
        <v>544</v>
      </c>
      <c r="C742" s="6" t="s">
        <v>1654</v>
      </c>
      <c r="D742" s="10">
        <v>3432</v>
      </c>
      <c r="E742" s="6" t="s">
        <v>542</v>
      </c>
      <c r="F742" s="6" t="s">
        <v>544</v>
      </c>
      <c r="G742" s="6"/>
      <c r="H742" s="10">
        <f>SUM(I742:R742)</f>
        <v>100</v>
      </c>
      <c r="I742" s="6">
        <f>100-SUM(Table2[[#This Row],[Kurds]:[Others3]])</f>
        <v>100</v>
      </c>
      <c r="J742" s="6"/>
      <c r="K742" s="6"/>
      <c r="L742" s="6"/>
      <c r="M742" s="6"/>
      <c r="N742" s="6"/>
      <c r="O742" s="11"/>
      <c r="P742" s="11"/>
      <c r="Q742" s="11"/>
      <c r="R742" s="11"/>
      <c r="S742" s="11"/>
      <c r="T742" s="12">
        <f>Table2[[#This Row],[Turks]]*Table2[[#This Row],[District Pop.]]/100</f>
        <v>3432</v>
      </c>
      <c r="U742" s="12">
        <f>Table2[[#This Row],[Kurds]]*Table2[[#This Row],[District Pop.]]/100</f>
        <v>0</v>
      </c>
      <c r="V742" s="12">
        <f>Table2[[#This Row],[Zazas]]*Table2[[#This Row],[District Pop.]]</f>
        <v>0</v>
      </c>
      <c r="W742" s="14">
        <f>Table2[[#This Row],[Arabs]]*Table2[[#This Row],[District Pop.]]/100</f>
        <v>0</v>
      </c>
      <c r="X742" s="6"/>
      <c r="Y742" s="12">
        <f>Table2[[#This Row],[Others name]]</f>
        <v>0</v>
      </c>
      <c r="Z742" s="12">
        <f>Table2[[#This Row],[Others]]*Table2[[#This Row],[District Pop.]]</f>
        <v>0</v>
      </c>
    </row>
    <row r="743" spans="1:26" x14ac:dyDescent="0.3">
      <c r="A743" s="6">
        <v>536</v>
      </c>
      <c r="B743" s="6" t="s">
        <v>545</v>
      </c>
      <c r="C743" s="6" t="s">
        <v>2125</v>
      </c>
      <c r="D743" s="10">
        <v>27776</v>
      </c>
      <c r="E743" s="6" t="s">
        <v>542</v>
      </c>
      <c r="F743" s="6" t="s">
        <v>545</v>
      </c>
      <c r="G743" s="6"/>
      <c r="H743" s="10">
        <f>SUM(I743:R743)</f>
        <v>100</v>
      </c>
      <c r="I743" s="6">
        <f>100-SUM(Table2[[#This Row],[Kurds]:[Others3]])</f>
        <v>100</v>
      </c>
      <c r="J743" s="6"/>
      <c r="K743" s="6"/>
      <c r="L743" s="6"/>
      <c r="M743" s="6"/>
      <c r="N743" s="6"/>
      <c r="O743" s="11"/>
      <c r="P743" s="11"/>
      <c r="Q743" s="11"/>
      <c r="R743" s="11"/>
      <c r="S743" s="11"/>
      <c r="T743" s="12">
        <f>Table2[[#This Row],[Turks]]*Table2[[#This Row],[District Pop.]]/100</f>
        <v>27776</v>
      </c>
      <c r="U743" s="12">
        <f>Table2[[#This Row],[Kurds]]*Table2[[#This Row],[District Pop.]]/100</f>
        <v>0</v>
      </c>
      <c r="V743" s="12">
        <f>Table2[[#This Row],[Zazas]]*Table2[[#This Row],[District Pop.]]</f>
        <v>0</v>
      </c>
      <c r="W743" s="14">
        <f>Table2[[#This Row],[Arabs]]*Table2[[#This Row],[District Pop.]]/100</f>
        <v>0</v>
      </c>
      <c r="X743" s="6"/>
      <c r="Y743" s="12">
        <f>Table2[[#This Row],[Others name]]</f>
        <v>0</v>
      </c>
      <c r="Z743" s="12">
        <f>Table2[[#This Row],[Others]]*Table2[[#This Row],[District Pop.]]</f>
        <v>0</v>
      </c>
    </row>
    <row r="744" spans="1:26" x14ac:dyDescent="0.3">
      <c r="A744" s="6">
        <v>537</v>
      </c>
      <c r="B744" s="6" t="s">
        <v>3691</v>
      </c>
      <c r="C744" s="6" t="s">
        <v>2603</v>
      </c>
      <c r="D744" s="10">
        <v>4531</v>
      </c>
      <c r="E744" s="6" t="s">
        <v>542</v>
      </c>
      <c r="F744" s="6" t="s">
        <v>546</v>
      </c>
      <c r="G744" s="6"/>
      <c r="H744" s="10">
        <f>SUM(I744:R744)</f>
        <v>100</v>
      </c>
      <c r="I744" s="6">
        <f>100-SUM(Table2[[#This Row],[Kurds]:[Others3]])</f>
        <v>100</v>
      </c>
      <c r="J744" s="6"/>
      <c r="K744" s="6"/>
      <c r="L744" s="6"/>
      <c r="M744" s="6"/>
      <c r="N744" s="6"/>
      <c r="O744" s="11"/>
      <c r="P744" s="11"/>
      <c r="Q744" s="11"/>
      <c r="R744" s="11"/>
      <c r="S744" s="11"/>
      <c r="T744" s="12">
        <f>Table2[[#This Row],[Turks]]*Table2[[#This Row],[District Pop.]]/100</f>
        <v>4531</v>
      </c>
      <c r="U744" s="12">
        <f>Table2[[#This Row],[Kurds]]*Table2[[#This Row],[District Pop.]]/100</f>
        <v>0</v>
      </c>
      <c r="V744" s="12">
        <f>Table2[[#This Row],[Zazas]]*Table2[[#This Row],[District Pop.]]</f>
        <v>0</v>
      </c>
      <c r="W744" s="14">
        <f>Table2[[#This Row],[Arabs]]*Table2[[#This Row],[District Pop.]]/100</f>
        <v>0</v>
      </c>
      <c r="X744" s="6"/>
      <c r="Y744" s="12">
        <f>Table2[[#This Row],[Others name]]</f>
        <v>0</v>
      </c>
      <c r="Z744" s="12">
        <f>Table2[[#This Row],[Others]]*Table2[[#This Row],[District Pop.]]</f>
        <v>0</v>
      </c>
    </row>
    <row r="745" spans="1:26" x14ac:dyDescent="0.3">
      <c r="A745" s="6">
        <v>538</v>
      </c>
      <c r="B745" s="6" t="s">
        <v>542</v>
      </c>
      <c r="C745" s="6" t="s">
        <v>2549</v>
      </c>
      <c r="D745" s="10">
        <v>206240</v>
      </c>
      <c r="E745" s="6" t="s">
        <v>542</v>
      </c>
      <c r="F745" s="6" t="s">
        <v>25</v>
      </c>
      <c r="G745" s="6"/>
      <c r="H745" s="10">
        <f>SUM(I745:R745)</f>
        <v>100</v>
      </c>
      <c r="I745" s="6">
        <f>100-SUM(Table2[[#This Row],[Kurds]:[Others3]])</f>
        <v>100</v>
      </c>
      <c r="J745" s="6"/>
      <c r="K745" s="6"/>
      <c r="L745" s="6"/>
      <c r="M745" s="6"/>
      <c r="N745" s="6"/>
      <c r="O745" s="11"/>
      <c r="P745" s="11"/>
      <c r="Q745" s="11"/>
      <c r="R745" s="11"/>
      <c r="S745" s="11"/>
      <c r="T745" s="12">
        <f>Table2[[#This Row],[Turks]]*Table2[[#This Row],[District Pop.]]/100</f>
        <v>206240</v>
      </c>
      <c r="U745" s="12">
        <f>Table2[[#This Row],[Kurds]]*Table2[[#This Row],[District Pop.]]/100</f>
        <v>0</v>
      </c>
      <c r="V745" s="12">
        <f>Table2[[#This Row],[Zazas]]*Table2[[#This Row],[District Pop.]]</f>
        <v>0</v>
      </c>
      <c r="W745" s="14">
        <f>Table2[[#This Row],[Arabs]]*Table2[[#This Row],[District Pop.]]/100</f>
        <v>0</v>
      </c>
      <c r="X745" s="6"/>
      <c r="Y745" s="12">
        <f>Table2[[#This Row],[Others name]]</f>
        <v>0</v>
      </c>
      <c r="Z745" s="12">
        <f>Table2[[#This Row],[Others]]*Table2[[#This Row],[District Pop.]]</f>
        <v>0</v>
      </c>
    </row>
    <row r="746" spans="1:26" x14ac:dyDescent="0.3">
      <c r="A746" s="6">
        <v>539</v>
      </c>
      <c r="B746" s="6" t="s">
        <v>3692</v>
      </c>
      <c r="C746" s="6" t="s">
        <v>3165</v>
      </c>
      <c r="D746" s="10">
        <v>11251</v>
      </c>
      <c r="E746" s="6" t="s">
        <v>542</v>
      </c>
      <c r="F746" s="6" t="s">
        <v>547</v>
      </c>
      <c r="G746" s="6"/>
      <c r="H746" s="10">
        <f>SUM(I746:R746)</f>
        <v>100</v>
      </c>
      <c r="I746" s="6">
        <f>100-SUM(Table2[[#This Row],[Kurds]:[Others3]])</f>
        <v>100</v>
      </c>
      <c r="J746" s="6"/>
      <c r="K746" s="6"/>
      <c r="L746" s="6"/>
      <c r="M746" s="6"/>
      <c r="N746" s="6"/>
      <c r="O746" s="11"/>
      <c r="P746" s="11"/>
      <c r="Q746" s="11"/>
      <c r="R746" s="11"/>
      <c r="S746" s="11"/>
      <c r="T746" s="12">
        <f>Table2[[#This Row],[Turks]]*Table2[[#This Row],[District Pop.]]/100</f>
        <v>11251</v>
      </c>
      <c r="U746" s="12">
        <f>Table2[[#This Row],[Kurds]]*Table2[[#This Row],[District Pop.]]/100</f>
        <v>0</v>
      </c>
      <c r="V746" s="12">
        <f>Table2[[#This Row],[Zazas]]*Table2[[#This Row],[District Pop.]]</f>
        <v>0</v>
      </c>
      <c r="W746" s="14">
        <f>Table2[[#This Row],[Arabs]]*Table2[[#This Row],[District Pop.]]/100</f>
        <v>0</v>
      </c>
      <c r="X746" s="6"/>
      <c r="Y746" s="12">
        <f>Table2[[#This Row],[Others name]]</f>
        <v>0</v>
      </c>
      <c r="Z746" s="12">
        <f>Table2[[#This Row],[Others]]*Table2[[#This Row],[District Pop.]]</f>
        <v>0</v>
      </c>
    </row>
    <row r="747" spans="1:26" x14ac:dyDescent="0.3">
      <c r="A747" s="6">
        <v>540</v>
      </c>
      <c r="B747" s="6" t="s">
        <v>549</v>
      </c>
      <c r="C747" s="6" t="s">
        <v>1354</v>
      </c>
      <c r="D747" s="10">
        <v>9977</v>
      </c>
      <c r="E747" s="6" t="s">
        <v>548</v>
      </c>
      <c r="F747" s="6" t="s">
        <v>549</v>
      </c>
      <c r="G747" s="6"/>
      <c r="H747" s="10">
        <f>SUM(I747:R747)</f>
        <v>100</v>
      </c>
      <c r="I747" s="6">
        <f>100-SUM(Table2[[#This Row],[Kurds]:[Others3]])</f>
        <v>100</v>
      </c>
      <c r="J747" s="6"/>
      <c r="K747" s="6"/>
      <c r="L747" s="6"/>
      <c r="M747" s="6"/>
      <c r="N747" s="6"/>
      <c r="O747" s="11"/>
      <c r="P747" s="11"/>
      <c r="Q747" s="11"/>
      <c r="R747" s="11"/>
      <c r="S747" s="11"/>
      <c r="T747" s="12">
        <f>Table2[[#This Row],[Turks]]*Table2[[#This Row],[District Pop.]]/100</f>
        <v>9977</v>
      </c>
      <c r="U747" s="12">
        <f>Table2[[#This Row],[Kurds]]*Table2[[#This Row],[District Pop.]]/100</f>
        <v>0</v>
      </c>
      <c r="V747" s="12">
        <f>Table2[[#This Row],[Zazas]]*Table2[[#This Row],[District Pop.]]</f>
        <v>0</v>
      </c>
      <c r="W747" s="14">
        <f>Table2[[#This Row],[Arabs]]*Table2[[#This Row],[District Pop.]]/100</f>
        <v>0</v>
      </c>
      <c r="X747" s="6"/>
      <c r="Y747" s="12">
        <f>Table2[[#This Row],[Others name]]</f>
        <v>0</v>
      </c>
      <c r="Z747" s="12">
        <f>Table2[[#This Row],[Others]]*Table2[[#This Row],[District Pop.]]</f>
        <v>0</v>
      </c>
    </row>
    <row r="748" spans="1:26" x14ac:dyDescent="0.3">
      <c r="A748" s="6">
        <v>541</v>
      </c>
      <c r="B748" s="6" t="s">
        <v>550</v>
      </c>
      <c r="C748" s="6" t="s">
        <v>1514</v>
      </c>
      <c r="D748" s="10">
        <v>15075</v>
      </c>
      <c r="E748" s="6" t="s">
        <v>548</v>
      </c>
      <c r="F748" s="6" t="s">
        <v>550</v>
      </c>
      <c r="G748" s="6"/>
      <c r="H748" s="10">
        <f>SUM(I748:R748)</f>
        <v>100</v>
      </c>
      <c r="I748" s="6">
        <f>100-SUM(Table2[[#This Row],[Kurds]:[Others3]])</f>
        <v>100</v>
      </c>
      <c r="J748" s="6"/>
      <c r="K748" s="6"/>
      <c r="L748" s="6"/>
      <c r="M748" s="6"/>
      <c r="N748" s="6"/>
      <c r="O748" s="11"/>
      <c r="P748" s="11"/>
      <c r="Q748" s="11"/>
      <c r="R748" s="11"/>
      <c r="S748" s="11"/>
      <c r="T748" s="12">
        <f>Table2[[#This Row],[Turks]]*Table2[[#This Row],[District Pop.]]/100</f>
        <v>15075</v>
      </c>
      <c r="U748" s="12">
        <f>Table2[[#This Row],[Kurds]]*Table2[[#This Row],[District Pop.]]/100</f>
        <v>0</v>
      </c>
      <c r="V748" s="12">
        <f>Table2[[#This Row],[Zazas]]*Table2[[#This Row],[District Pop.]]</f>
        <v>0</v>
      </c>
      <c r="W748" s="14">
        <f>Table2[[#This Row],[Arabs]]*Table2[[#This Row],[District Pop.]]/100</f>
        <v>0</v>
      </c>
      <c r="X748" s="6"/>
      <c r="Y748" s="12">
        <f>Table2[[#This Row],[Others name]]</f>
        <v>0</v>
      </c>
      <c r="Z748" s="12">
        <f>Table2[[#This Row],[Others]]*Table2[[#This Row],[District Pop.]]</f>
        <v>0</v>
      </c>
    </row>
    <row r="749" spans="1:26" x14ac:dyDescent="0.3">
      <c r="A749" s="6">
        <v>548</v>
      </c>
      <c r="B749" s="6" t="s">
        <v>557</v>
      </c>
      <c r="C749" s="6" t="s">
        <v>1265</v>
      </c>
      <c r="D749" s="10">
        <v>4218</v>
      </c>
      <c r="E749" s="6" t="s">
        <v>556</v>
      </c>
      <c r="F749" s="6" t="s">
        <v>557</v>
      </c>
      <c r="G749" s="6"/>
      <c r="H749" s="10">
        <f>SUM(I749:R749)</f>
        <v>100</v>
      </c>
      <c r="I749" s="6">
        <f>100-SUM(Table2[[#This Row],[Kurds]:[Others3]])</f>
        <v>100</v>
      </c>
      <c r="J749" s="6"/>
      <c r="K749" s="6"/>
      <c r="L749" s="6"/>
      <c r="M749" s="6"/>
      <c r="N749" s="6"/>
      <c r="O749" s="11"/>
      <c r="P749" s="11"/>
      <c r="Q749" s="11"/>
      <c r="R749" s="11"/>
      <c r="S749" s="11"/>
      <c r="T749" s="12">
        <f>Table2[[#This Row],[Turks]]*Table2[[#This Row],[District Pop.]]/100</f>
        <v>4218</v>
      </c>
      <c r="U749" s="12">
        <f>Table2[[#This Row],[Kurds]]*Table2[[#This Row],[District Pop.]]/100</f>
        <v>0</v>
      </c>
      <c r="V749" s="12">
        <f>Table2[[#This Row],[Zazas]]*Table2[[#This Row],[District Pop.]]</f>
        <v>0</v>
      </c>
      <c r="W749" s="14">
        <f>Table2[[#This Row],[Arabs]]*Table2[[#This Row],[District Pop.]]/100</f>
        <v>0</v>
      </c>
      <c r="X749" s="6"/>
      <c r="Y749" s="12">
        <f>Table2[[#This Row],[Others name]]</f>
        <v>0</v>
      </c>
      <c r="Z749" s="12">
        <f>Table2[[#This Row],[Others]]*Table2[[#This Row],[District Pop.]]</f>
        <v>0</v>
      </c>
    </row>
    <row r="750" spans="1:26" x14ac:dyDescent="0.3">
      <c r="A750" s="6">
        <v>549</v>
      </c>
      <c r="B750" s="6" t="s">
        <v>3695</v>
      </c>
      <c r="C750" s="6" t="s">
        <v>1260</v>
      </c>
      <c r="D750" s="10">
        <v>2980</v>
      </c>
      <c r="E750" s="6" t="s">
        <v>556</v>
      </c>
      <c r="F750" s="6" t="s">
        <v>558</v>
      </c>
      <c r="G750" s="6"/>
      <c r="H750" s="10">
        <f>SUM(I750:R750)</f>
        <v>100</v>
      </c>
      <c r="I750" s="6">
        <f>100-SUM(Table2[[#This Row],[Kurds]:[Others3]])</f>
        <v>100</v>
      </c>
      <c r="J750" s="6"/>
      <c r="K750" s="6"/>
      <c r="L750" s="6"/>
      <c r="M750" s="6"/>
      <c r="N750" s="6"/>
      <c r="O750" s="11"/>
      <c r="P750" s="11"/>
      <c r="Q750" s="11"/>
      <c r="R750" s="11"/>
      <c r="S750" s="11"/>
      <c r="T750" s="12">
        <f>Table2[[#This Row],[Turks]]*Table2[[#This Row],[District Pop.]]/100</f>
        <v>2980</v>
      </c>
      <c r="U750" s="12">
        <f>Table2[[#This Row],[Kurds]]*Table2[[#This Row],[District Pop.]]/100</f>
        <v>0</v>
      </c>
      <c r="V750" s="12">
        <f>Table2[[#This Row],[Zazas]]*Table2[[#This Row],[District Pop.]]</f>
        <v>0</v>
      </c>
      <c r="W750" s="14">
        <f>Table2[[#This Row],[Arabs]]*Table2[[#This Row],[District Pop.]]/100</f>
        <v>0</v>
      </c>
      <c r="X750" s="6"/>
      <c r="Y750" s="12">
        <f>Table2[[#This Row],[Others name]]</f>
        <v>0</v>
      </c>
      <c r="Z750" s="12">
        <f>Table2[[#This Row],[Others]]*Table2[[#This Row],[District Pop.]]</f>
        <v>0</v>
      </c>
    </row>
    <row r="751" spans="1:26" x14ac:dyDescent="0.3">
      <c r="A751" s="6">
        <v>550</v>
      </c>
      <c r="B751" s="6" t="s">
        <v>559</v>
      </c>
      <c r="C751" s="6" t="s">
        <v>1477</v>
      </c>
      <c r="D751" s="10">
        <v>18122</v>
      </c>
      <c r="E751" s="6" t="s">
        <v>556</v>
      </c>
      <c r="F751" s="6" t="s">
        <v>559</v>
      </c>
      <c r="G751" s="6"/>
      <c r="H751" s="10">
        <f>SUM(I751:R751)</f>
        <v>100</v>
      </c>
      <c r="I751" s="6">
        <f>100-SUM(Table2[[#This Row],[Kurds]:[Others3]])</f>
        <v>100</v>
      </c>
      <c r="J751" s="6"/>
      <c r="K751" s="6"/>
      <c r="L751" s="6"/>
      <c r="M751" s="6"/>
      <c r="N751" s="6"/>
      <c r="O751" s="11"/>
      <c r="P751" s="11"/>
      <c r="Q751" s="11"/>
      <c r="R751" s="11"/>
      <c r="S751" s="11"/>
      <c r="T751" s="12">
        <f>Table2[[#This Row],[Turks]]*Table2[[#This Row],[District Pop.]]/100</f>
        <v>18122</v>
      </c>
      <c r="U751" s="12">
        <f>Table2[[#This Row],[Kurds]]*Table2[[#This Row],[District Pop.]]/100</f>
        <v>0</v>
      </c>
      <c r="V751" s="12">
        <f>Table2[[#This Row],[Zazas]]*Table2[[#This Row],[District Pop.]]</f>
        <v>0</v>
      </c>
      <c r="W751" s="14">
        <f>Table2[[#This Row],[Arabs]]*Table2[[#This Row],[District Pop.]]/100</f>
        <v>0</v>
      </c>
      <c r="X751" s="6"/>
      <c r="Y751" s="12">
        <f>Table2[[#This Row],[Others name]]</f>
        <v>0</v>
      </c>
      <c r="Z751" s="12">
        <f>Table2[[#This Row],[Others]]*Table2[[#This Row],[District Pop.]]</f>
        <v>0</v>
      </c>
    </row>
    <row r="752" spans="1:26" x14ac:dyDescent="0.3">
      <c r="A752" s="6">
        <v>551</v>
      </c>
      <c r="B752" s="6" t="s">
        <v>560</v>
      </c>
      <c r="C752" s="6" t="s">
        <v>1616</v>
      </c>
      <c r="D752" s="10">
        <v>7233</v>
      </c>
      <c r="E752" s="6" t="s">
        <v>556</v>
      </c>
      <c r="F752" s="6" t="s">
        <v>560</v>
      </c>
      <c r="G752" s="6"/>
      <c r="H752" s="10">
        <f>SUM(I752:R752)</f>
        <v>100</v>
      </c>
      <c r="I752" s="6">
        <f>100-SUM(Table2[[#This Row],[Kurds]:[Others3]])</f>
        <v>100</v>
      </c>
      <c r="J752" s="6"/>
      <c r="K752" s="6"/>
      <c r="L752" s="6"/>
      <c r="M752" s="6"/>
      <c r="N752" s="6"/>
      <c r="O752" s="11"/>
      <c r="P752" s="11"/>
      <c r="Q752" s="11"/>
      <c r="R752" s="11"/>
      <c r="S752" s="11"/>
      <c r="T752" s="12">
        <f>Table2[[#This Row],[Turks]]*Table2[[#This Row],[District Pop.]]/100</f>
        <v>7233</v>
      </c>
      <c r="U752" s="12">
        <f>Table2[[#This Row],[Kurds]]*Table2[[#This Row],[District Pop.]]/100</f>
        <v>0</v>
      </c>
      <c r="V752" s="12">
        <f>Table2[[#This Row],[Zazas]]*Table2[[#This Row],[District Pop.]]</f>
        <v>0</v>
      </c>
      <c r="W752" s="14">
        <f>Table2[[#This Row],[Arabs]]*Table2[[#This Row],[District Pop.]]/100</f>
        <v>0</v>
      </c>
      <c r="X752" s="6"/>
      <c r="Y752" s="12">
        <f>Table2[[#This Row],[Others name]]</f>
        <v>0</v>
      </c>
      <c r="Z752" s="12">
        <f>Table2[[#This Row],[Others]]*Table2[[#This Row],[District Pop.]]</f>
        <v>0</v>
      </c>
    </row>
    <row r="753" spans="1:26" x14ac:dyDescent="0.3">
      <c r="A753" s="6">
        <v>552</v>
      </c>
      <c r="B753" s="6" t="s">
        <v>283</v>
      </c>
      <c r="C753" s="6" t="s">
        <v>1813</v>
      </c>
      <c r="D753" s="10">
        <v>9064</v>
      </c>
      <c r="E753" s="6" t="s">
        <v>556</v>
      </c>
      <c r="F753" s="6" t="s">
        <v>283</v>
      </c>
      <c r="G753" s="6"/>
      <c r="H753" s="10">
        <f>SUM(I753:R753)</f>
        <v>100</v>
      </c>
      <c r="I753" s="6">
        <f>100-SUM(Table2[[#This Row],[Kurds]:[Others3]])</f>
        <v>100</v>
      </c>
      <c r="J753" s="6"/>
      <c r="K753" s="6"/>
      <c r="L753" s="6"/>
      <c r="M753" s="6"/>
      <c r="N753" s="6"/>
      <c r="O753" s="11"/>
      <c r="P753" s="11"/>
      <c r="Q753" s="11"/>
      <c r="R753" s="11"/>
      <c r="S753" s="11"/>
      <c r="T753" s="12">
        <f>Table2[[#This Row],[Turks]]*Table2[[#This Row],[District Pop.]]/100</f>
        <v>9064</v>
      </c>
      <c r="U753" s="12">
        <f>Table2[[#This Row],[Kurds]]*Table2[[#This Row],[District Pop.]]/100</f>
        <v>0</v>
      </c>
      <c r="V753" s="12">
        <f>Table2[[#This Row],[Zazas]]*Table2[[#This Row],[District Pop.]]</f>
        <v>0</v>
      </c>
      <c r="W753" s="14">
        <f>Table2[[#This Row],[Arabs]]*Table2[[#This Row],[District Pop.]]/100</f>
        <v>0</v>
      </c>
      <c r="X753" s="6"/>
      <c r="Y753" s="12">
        <f>Table2[[#This Row],[Others name]]</f>
        <v>0</v>
      </c>
      <c r="Z753" s="12">
        <f>Table2[[#This Row],[Others]]*Table2[[#This Row],[District Pop.]]</f>
        <v>0</v>
      </c>
    </row>
    <row r="754" spans="1:26" x14ac:dyDescent="0.3">
      <c r="A754" s="6">
        <v>553</v>
      </c>
      <c r="B754" s="6" t="s">
        <v>561</v>
      </c>
      <c r="C754" s="6" t="s">
        <v>1552</v>
      </c>
      <c r="D754" s="10">
        <v>7386</v>
      </c>
      <c r="E754" s="6" t="s">
        <v>556</v>
      </c>
      <c r="F754" s="6" t="s">
        <v>561</v>
      </c>
      <c r="G754" s="6"/>
      <c r="H754" s="10">
        <f>SUM(I754:R754)</f>
        <v>100</v>
      </c>
      <c r="I754" s="6">
        <f>100-SUM(Table2[[#This Row],[Kurds]:[Others3]])</f>
        <v>100</v>
      </c>
      <c r="J754" s="6"/>
      <c r="K754" s="6"/>
      <c r="L754" s="6"/>
      <c r="M754" s="6"/>
      <c r="N754" s="6"/>
      <c r="O754" s="11"/>
      <c r="P754" s="11"/>
      <c r="Q754" s="11"/>
      <c r="R754" s="11"/>
      <c r="S754" s="11"/>
      <c r="T754" s="12">
        <f>Table2[[#This Row],[Turks]]*Table2[[#This Row],[District Pop.]]/100</f>
        <v>7386</v>
      </c>
      <c r="U754" s="12">
        <f>Table2[[#This Row],[Kurds]]*Table2[[#This Row],[District Pop.]]/100</f>
        <v>0</v>
      </c>
      <c r="V754" s="12">
        <f>Table2[[#This Row],[Zazas]]*Table2[[#This Row],[District Pop.]]</f>
        <v>0</v>
      </c>
      <c r="W754" s="14">
        <f>Table2[[#This Row],[Arabs]]*Table2[[#This Row],[District Pop.]]/100</f>
        <v>0</v>
      </c>
      <c r="X754" s="6"/>
      <c r="Y754" s="12">
        <f>Table2[[#This Row],[Others name]]</f>
        <v>0</v>
      </c>
      <c r="Z754" s="12">
        <f>Table2[[#This Row],[Others]]*Table2[[#This Row],[District Pop.]]</f>
        <v>0</v>
      </c>
    </row>
    <row r="755" spans="1:26" x14ac:dyDescent="0.3">
      <c r="A755" s="6">
        <v>554</v>
      </c>
      <c r="B755" s="6" t="s">
        <v>562</v>
      </c>
      <c r="C755" s="6" t="s">
        <v>1849</v>
      </c>
      <c r="D755" s="10">
        <v>22179</v>
      </c>
      <c r="E755" s="6" t="s">
        <v>556</v>
      </c>
      <c r="F755" s="6" t="s">
        <v>562</v>
      </c>
      <c r="G755" s="6"/>
      <c r="H755" s="10">
        <f>SUM(I755:R755)</f>
        <v>100</v>
      </c>
      <c r="I755" s="6">
        <f>100-SUM(Table2[[#This Row],[Kurds]:[Others3]])</f>
        <v>100</v>
      </c>
      <c r="J755" s="6"/>
      <c r="K755" s="6"/>
      <c r="L755" s="6"/>
      <c r="M755" s="6"/>
      <c r="N755" s="6"/>
      <c r="O755" s="11"/>
      <c r="P755" s="11"/>
      <c r="Q755" s="11"/>
      <c r="R755" s="11"/>
      <c r="S755" s="11"/>
      <c r="T755" s="12">
        <f>Table2[[#This Row],[Turks]]*Table2[[#This Row],[District Pop.]]/100</f>
        <v>22179</v>
      </c>
      <c r="U755" s="12">
        <f>Table2[[#This Row],[Kurds]]*Table2[[#This Row],[District Pop.]]/100</f>
        <v>0</v>
      </c>
      <c r="V755" s="12">
        <f>Table2[[#This Row],[Zazas]]*Table2[[#This Row],[District Pop.]]</f>
        <v>0</v>
      </c>
      <c r="W755" s="14">
        <f>Table2[[#This Row],[Arabs]]*Table2[[#This Row],[District Pop.]]/100</f>
        <v>0</v>
      </c>
      <c r="X755" s="6"/>
      <c r="Y755" s="12">
        <f>Table2[[#This Row],[Others name]]</f>
        <v>0</v>
      </c>
      <c r="Z755" s="12">
        <f>Table2[[#This Row],[Others]]*Table2[[#This Row],[District Pop.]]</f>
        <v>0</v>
      </c>
    </row>
    <row r="756" spans="1:26" x14ac:dyDescent="0.3">
      <c r="A756" s="6">
        <v>555</v>
      </c>
      <c r="B756" s="6" t="s">
        <v>563</v>
      </c>
      <c r="C756" s="6" t="s">
        <v>1897</v>
      </c>
      <c r="D756" s="10">
        <v>8002</v>
      </c>
      <c r="E756" s="6" t="s">
        <v>556</v>
      </c>
      <c r="F756" s="6" t="s">
        <v>563</v>
      </c>
      <c r="G756" s="6"/>
      <c r="H756" s="10">
        <f>SUM(I756:R756)</f>
        <v>100</v>
      </c>
      <c r="I756" s="6">
        <f>100-SUM(Table2[[#This Row],[Kurds]:[Others3]])</f>
        <v>100</v>
      </c>
      <c r="J756" s="6"/>
      <c r="K756" s="6"/>
      <c r="L756" s="6"/>
      <c r="M756" s="6"/>
      <c r="N756" s="6"/>
      <c r="O756" s="11"/>
      <c r="P756" s="11"/>
      <c r="Q756" s="11"/>
      <c r="R756" s="11"/>
      <c r="S756" s="11"/>
      <c r="T756" s="12">
        <f>Table2[[#This Row],[Turks]]*Table2[[#This Row],[District Pop.]]/100</f>
        <v>8002</v>
      </c>
      <c r="U756" s="12">
        <f>Table2[[#This Row],[Kurds]]*Table2[[#This Row],[District Pop.]]/100</f>
        <v>0</v>
      </c>
      <c r="V756" s="12">
        <f>Table2[[#This Row],[Zazas]]*Table2[[#This Row],[District Pop.]]</f>
        <v>0</v>
      </c>
      <c r="W756" s="14">
        <f>Table2[[#This Row],[Arabs]]*Table2[[#This Row],[District Pop.]]/100</f>
        <v>0</v>
      </c>
      <c r="X756" s="6"/>
      <c r="Y756" s="12">
        <f>Table2[[#This Row],[Others name]]</f>
        <v>0</v>
      </c>
      <c r="Z756" s="12">
        <f>Table2[[#This Row],[Others]]*Table2[[#This Row],[District Pop.]]</f>
        <v>0</v>
      </c>
    </row>
    <row r="757" spans="1:26" x14ac:dyDescent="0.3">
      <c r="A757" s="6">
        <v>556</v>
      </c>
      <c r="B757" s="6" t="s">
        <v>3696</v>
      </c>
      <c r="C757" s="6" t="s">
        <v>1960</v>
      </c>
      <c r="D757" s="10">
        <v>12037</v>
      </c>
      <c r="E757" s="6" t="s">
        <v>556</v>
      </c>
      <c r="F757" s="6" t="s">
        <v>564</v>
      </c>
      <c r="G757" s="6"/>
      <c r="H757" s="10">
        <f>SUM(I757:R757)</f>
        <v>100</v>
      </c>
      <c r="I757" s="6">
        <f>100-SUM(Table2[[#This Row],[Kurds]:[Others3]])</f>
        <v>100</v>
      </c>
      <c r="J757" s="6"/>
      <c r="K757" s="6"/>
      <c r="L757" s="6"/>
      <c r="M757" s="6"/>
      <c r="N757" s="6"/>
      <c r="O757" s="11"/>
      <c r="P757" s="11"/>
      <c r="Q757" s="11"/>
      <c r="R757" s="11"/>
      <c r="S757" s="11"/>
      <c r="T757" s="12">
        <f>Table2[[#This Row],[Turks]]*Table2[[#This Row],[District Pop.]]/100</f>
        <v>12037</v>
      </c>
      <c r="U757" s="12">
        <f>Table2[[#This Row],[Kurds]]*Table2[[#This Row],[District Pop.]]/100</f>
        <v>0</v>
      </c>
      <c r="V757" s="12">
        <f>Table2[[#This Row],[Zazas]]*Table2[[#This Row],[District Pop.]]</f>
        <v>0</v>
      </c>
      <c r="W757" s="14">
        <f>Table2[[#This Row],[Arabs]]*Table2[[#This Row],[District Pop.]]/100</f>
        <v>0</v>
      </c>
      <c r="X757" s="6"/>
      <c r="Y757" s="12">
        <f>Table2[[#This Row],[Others name]]</f>
        <v>0</v>
      </c>
      <c r="Z757" s="12">
        <f>Table2[[#This Row],[Others]]*Table2[[#This Row],[District Pop.]]</f>
        <v>0</v>
      </c>
    </row>
    <row r="758" spans="1:26" x14ac:dyDescent="0.3">
      <c r="A758" s="6">
        <v>557</v>
      </c>
      <c r="B758" s="6" t="s">
        <v>565</v>
      </c>
      <c r="C758" s="6" t="s">
        <v>1978</v>
      </c>
      <c r="D758" s="10">
        <v>5342</v>
      </c>
      <c r="E758" s="6" t="s">
        <v>556</v>
      </c>
      <c r="F758" s="6" t="s">
        <v>565</v>
      </c>
      <c r="G758" s="6"/>
      <c r="H758" s="10">
        <f>SUM(I758:R758)</f>
        <v>100</v>
      </c>
      <c r="I758" s="6">
        <f>100-SUM(Table2[[#This Row],[Kurds]:[Others3]])</f>
        <v>100</v>
      </c>
      <c r="J758" s="6"/>
      <c r="K758" s="6"/>
      <c r="L758" s="6"/>
      <c r="M758" s="6"/>
      <c r="N758" s="6"/>
      <c r="O758" s="11"/>
      <c r="P758" s="11"/>
      <c r="Q758" s="11"/>
      <c r="R758" s="11"/>
      <c r="S758" s="11"/>
      <c r="T758" s="12">
        <f>Table2[[#This Row],[Turks]]*Table2[[#This Row],[District Pop.]]/100</f>
        <v>5342</v>
      </c>
      <c r="U758" s="12">
        <f>Table2[[#This Row],[Kurds]]*Table2[[#This Row],[District Pop.]]/100</f>
        <v>0</v>
      </c>
      <c r="V758" s="12">
        <f>Table2[[#This Row],[Zazas]]*Table2[[#This Row],[District Pop.]]</f>
        <v>0</v>
      </c>
      <c r="W758" s="14">
        <f>Table2[[#This Row],[Arabs]]*Table2[[#This Row],[District Pop.]]/100</f>
        <v>0</v>
      </c>
      <c r="X758" s="6"/>
      <c r="Y758" s="12">
        <f>Table2[[#This Row],[Others name]]</f>
        <v>0</v>
      </c>
      <c r="Z758" s="12">
        <f>Table2[[#This Row],[Others]]*Table2[[#This Row],[District Pop.]]</f>
        <v>0</v>
      </c>
    </row>
    <row r="759" spans="1:26" x14ac:dyDescent="0.3">
      <c r="A759" s="6">
        <v>558</v>
      </c>
      <c r="B759" s="6" t="s">
        <v>566</v>
      </c>
      <c r="C759" s="6" t="s">
        <v>2397</v>
      </c>
      <c r="D759" s="10">
        <v>4197</v>
      </c>
      <c r="E759" s="6" t="s">
        <v>556</v>
      </c>
      <c r="F759" s="6" t="s">
        <v>566</v>
      </c>
      <c r="G759" s="6"/>
      <c r="H759" s="10">
        <f>SUM(I759:R759)</f>
        <v>100</v>
      </c>
      <c r="I759" s="6">
        <f>100-SUM(Table2[[#This Row],[Kurds]:[Others3]])</f>
        <v>100</v>
      </c>
      <c r="J759" s="6"/>
      <c r="K759" s="6"/>
      <c r="L759" s="6"/>
      <c r="M759" s="6"/>
      <c r="N759" s="6"/>
      <c r="O759" s="11"/>
      <c r="P759" s="11"/>
      <c r="Q759" s="11"/>
      <c r="R759" s="11"/>
      <c r="S759" s="11"/>
      <c r="T759" s="12">
        <f>Table2[[#This Row],[Turks]]*Table2[[#This Row],[District Pop.]]/100</f>
        <v>4197</v>
      </c>
      <c r="U759" s="12">
        <f>Table2[[#This Row],[Kurds]]*Table2[[#This Row],[District Pop.]]/100</f>
        <v>0</v>
      </c>
      <c r="V759" s="12">
        <f>Table2[[#This Row],[Zazas]]*Table2[[#This Row],[District Pop.]]</f>
        <v>0</v>
      </c>
      <c r="W759" s="14">
        <f>Table2[[#This Row],[Arabs]]*Table2[[#This Row],[District Pop.]]/100</f>
        <v>0</v>
      </c>
      <c r="X759" s="6"/>
      <c r="Y759" s="12">
        <f>Table2[[#This Row],[Others name]]</f>
        <v>0</v>
      </c>
      <c r="Z759" s="12">
        <f>Table2[[#This Row],[Others]]*Table2[[#This Row],[District Pop.]]</f>
        <v>0</v>
      </c>
    </row>
    <row r="760" spans="1:26" x14ac:dyDescent="0.3">
      <c r="A760" s="6">
        <v>559</v>
      </c>
      <c r="B760" s="6" t="s">
        <v>3697</v>
      </c>
      <c r="C760" s="6" t="s">
        <v>1123</v>
      </c>
      <c r="D760" s="10">
        <v>5204</v>
      </c>
      <c r="E760" s="6" t="s">
        <v>556</v>
      </c>
      <c r="F760" s="6" t="s">
        <v>567</v>
      </c>
      <c r="G760" s="6"/>
      <c r="H760" s="10">
        <f>SUM(I760:R760)</f>
        <v>100</v>
      </c>
      <c r="I760" s="6">
        <f>100-SUM(Table2[[#This Row],[Kurds]:[Others3]])</f>
        <v>100</v>
      </c>
      <c r="J760" s="6"/>
      <c r="K760" s="6"/>
      <c r="L760" s="6"/>
      <c r="M760" s="6"/>
      <c r="N760" s="6"/>
      <c r="O760" s="11"/>
      <c r="P760" s="11"/>
      <c r="Q760" s="11"/>
      <c r="R760" s="11"/>
      <c r="S760" s="11"/>
      <c r="T760" s="12">
        <f>Table2[[#This Row],[Turks]]*Table2[[#This Row],[District Pop.]]/100</f>
        <v>5204</v>
      </c>
      <c r="U760" s="12">
        <f>Table2[[#This Row],[Kurds]]*Table2[[#This Row],[District Pop.]]/100</f>
        <v>0</v>
      </c>
      <c r="V760" s="12">
        <f>Table2[[#This Row],[Zazas]]*Table2[[#This Row],[District Pop.]]</f>
        <v>0</v>
      </c>
      <c r="W760" s="14">
        <f>Table2[[#This Row],[Arabs]]*Table2[[#This Row],[District Pop.]]/100</f>
        <v>0</v>
      </c>
      <c r="X760" s="6"/>
      <c r="Y760" s="12">
        <f>Table2[[#This Row],[Others name]]</f>
        <v>0</v>
      </c>
      <c r="Z760" s="12">
        <f>Table2[[#This Row],[Others]]*Table2[[#This Row],[District Pop.]]</f>
        <v>0</v>
      </c>
    </row>
    <row r="761" spans="1:26" x14ac:dyDescent="0.3">
      <c r="A761" s="6">
        <v>560</v>
      </c>
      <c r="B761" s="6" t="s">
        <v>3698</v>
      </c>
      <c r="C761" s="6" t="s">
        <v>1171</v>
      </c>
      <c r="D761" s="10">
        <v>20571</v>
      </c>
      <c r="E761" s="6" t="s">
        <v>556</v>
      </c>
      <c r="F761" s="6" t="s">
        <v>568</v>
      </c>
      <c r="G761" s="6"/>
      <c r="H761" s="10">
        <f>SUM(I761:R761)</f>
        <v>100</v>
      </c>
      <c r="I761" s="6">
        <f>100-SUM(Table2[[#This Row],[Kurds]:[Others3]])</f>
        <v>100</v>
      </c>
      <c r="J761" s="6"/>
      <c r="K761" s="6"/>
      <c r="L761" s="6"/>
      <c r="M761" s="6"/>
      <c r="N761" s="6"/>
      <c r="O761" s="11"/>
      <c r="P761" s="11"/>
      <c r="Q761" s="11"/>
      <c r="R761" s="11"/>
      <c r="S761" s="11"/>
      <c r="T761" s="12">
        <f>Table2[[#This Row],[Turks]]*Table2[[#This Row],[District Pop.]]/100</f>
        <v>20571</v>
      </c>
      <c r="U761" s="12">
        <f>Table2[[#This Row],[Kurds]]*Table2[[#This Row],[District Pop.]]/100</f>
        <v>0</v>
      </c>
      <c r="V761" s="12">
        <f>Table2[[#This Row],[Zazas]]*Table2[[#This Row],[District Pop.]]</f>
        <v>0</v>
      </c>
      <c r="W761" s="14">
        <f>Table2[[#This Row],[Arabs]]*Table2[[#This Row],[District Pop.]]/100</f>
        <v>0</v>
      </c>
      <c r="X761" s="6"/>
      <c r="Y761" s="12">
        <f>Table2[[#This Row],[Others name]]</f>
        <v>0</v>
      </c>
      <c r="Z761" s="12">
        <f>Table2[[#This Row],[Others]]*Table2[[#This Row],[District Pop.]]</f>
        <v>0</v>
      </c>
    </row>
    <row r="762" spans="1:26" x14ac:dyDescent="0.3">
      <c r="A762" s="6">
        <v>561</v>
      </c>
      <c r="B762" s="6" t="s">
        <v>569</v>
      </c>
      <c r="C762" s="6" t="s">
        <v>2722</v>
      </c>
      <c r="D762" s="10">
        <v>5303</v>
      </c>
      <c r="E762" s="6" t="s">
        <v>556</v>
      </c>
      <c r="F762" s="6" t="s">
        <v>569</v>
      </c>
      <c r="G762" s="6"/>
      <c r="H762" s="10">
        <f>SUM(I762:R762)</f>
        <v>100</v>
      </c>
      <c r="I762" s="6">
        <f>100-SUM(Table2[[#This Row],[Kurds]:[Others3]])</f>
        <v>100</v>
      </c>
      <c r="J762" s="6"/>
      <c r="K762" s="6"/>
      <c r="L762" s="6"/>
      <c r="M762" s="6"/>
      <c r="N762" s="6"/>
      <c r="O762" s="11"/>
      <c r="P762" s="11"/>
      <c r="Q762" s="11"/>
      <c r="R762" s="11"/>
      <c r="S762" s="11"/>
      <c r="T762" s="12">
        <f>Table2[[#This Row],[Turks]]*Table2[[#This Row],[District Pop.]]/100</f>
        <v>5303</v>
      </c>
      <c r="U762" s="12">
        <f>Table2[[#This Row],[Kurds]]*Table2[[#This Row],[District Pop.]]/100</f>
        <v>0</v>
      </c>
      <c r="V762" s="12">
        <f>Table2[[#This Row],[Zazas]]*Table2[[#This Row],[District Pop.]]</f>
        <v>0</v>
      </c>
      <c r="W762" s="14">
        <f>Table2[[#This Row],[Arabs]]*Table2[[#This Row],[District Pop.]]/100</f>
        <v>0</v>
      </c>
      <c r="X762" s="6"/>
      <c r="Y762" s="12">
        <f>Table2[[#This Row],[Others name]]</f>
        <v>0</v>
      </c>
      <c r="Z762" s="12">
        <f>Table2[[#This Row],[Others]]*Table2[[#This Row],[District Pop.]]</f>
        <v>0</v>
      </c>
    </row>
    <row r="763" spans="1:26" x14ac:dyDescent="0.3">
      <c r="A763" s="6">
        <v>562</v>
      </c>
      <c r="B763" s="6" t="s">
        <v>556</v>
      </c>
      <c r="C763" s="6" t="s">
        <v>2589</v>
      </c>
      <c r="D763" s="10">
        <v>155286</v>
      </c>
      <c r="E763" s="6" t="s">
        <v>556</v>
      </c>
      <c r="F763" s="6" t="s">
        <v>25</v>
      </c>
      <c r="G763" s="6"/>
      <c r="H763" s="10">
        <f>SUM(I763:R763)</f>
        <v>100</v>
      </c>
      <c r="I763" s="6">
        <f>100-SUM(Table2[[#This Row],[Kurds]:[Others3]])</f>
        <v>100</v>
      </c>
      <c r="J763" s="6"/>
      <c r="K763" s="6"/>
      <c r="L763" s="6"/>
      <c r="M763" s="6"/>
      <c r="N763" s="6"/>
      <c r="O763" s="11"/>
      <c r="P763" s="11"/>
      <c r="Q763" s="11"/>
      <c r="R763" s="11"/>
      <c r="S763" s="11"/>
      <c r="T763" s="12">
        <f>Table2[[#This Row],[Turks]]*Table2[[#This Row],[District Pop.]]/100</f>
        <v>155286</v>
      </c>
      <c r="U763" s="12">
        <f>Table2[[#This Row],[Kurds]]*Table2[[#This Row],[District Pop.]]/100</f>
        <v>0</v>
      </c>
      <c r="V763" s="12">
        <f>Table2[[#This Row],[Zazas]]*Table2[[#This Row],[District Pop.]]</f>
        <v>0</v>
      </c>
      <c r="W763" s="14">
        <f>Table2[[#This Row],[Arabs]]*Table2[[#This Row],[District Pop.]]/100</f>
        <v>0</v>
      </c>
      <c r="X763" s="6"/>
      <c r="Y763" s="12">
        <f>Table2[[#This Row],[Others name]]</f>
        <v>0</v>
      </c>
      <c r="Z763" s="12">
        <f>Table2[[#This Row],[Others]]*Table2[[#This Row],[District Pop.]]</f>
        <v>0</v>
      </c>
    </row>
    <row r="764" spans="1:26" x14ac:dyDescent="0.3">
      <c r="A764" s="6">
        <v>563</v>
      </c>
      <c r="B764" s="6" t="s">
        <v>3699</v>
      </c>
      <c r="C764" s="6" t="s">
        <v>3036</v>
      </c>
      <c r="D764" s="10">
        <v>5787</v>
      </c>
      <c r="E764" s="6" t="s">
        <v>556</v>
      </c>
      <c r="F764" s="6" t="s">
        <v>570</v>
      </c>
      <c r="G764" s="6"/>
      <c r="H764" s="10">
        <f>SUM(I764:R764)</f>
        <v>100</v>
      </c>
      <c r="I764" s="6">
        <f>100-SUM(Table2[[#This Row],[Kurds]:[Others3]])</f>
        <v>100</v>
      </c>
      <c r="J764" s="6"/>
      <c r="K764" s="6"/>
      <c r="L764" s="6"/>
      <c r="M764" s="6"/>
      <c r="N764" s="6"/>
      <c r="O764" s="11"/>
      <c r="P764" s="11"/>
      <c r="Q764" s="11"/>
      <c r="R764" s="11"/>
      <c r="S764" s="11"/>
      <c r="T764" s="12">
        <f>Table2[[#This Row],[Turks]]*Table2[[#This Row],[District Pop.]]/100</f>
        <v>5787</v>
      </c>
      <c r="U764" s="12">
        <f>Table2[[#This Row],[Kurds]]*Table2[[#This Row],[District Pop.]]/100</f>
        <v>0</v>
      </c>
      <c r="V764" s="12">
        <f>Table2[[#This Row],[Zazas]]*Table2[[#This Row],[District Pop.]]</f>
        <v>0</v>
      </c>
      <c r="W764" s="14">
        <f>Table2[[#This Row],[Arabs]]*Table2[[#This Row],[District Pop.]]/100</f>
        <v>0</v>
      </c>
      <c r="X764" s="6"/>
      <c r="Y764" s="12">
        <f>Table2[[#This Row],[Others name]]</f>
        <v>0</v>
      </c>
      <c r="Z764" s="12">
        <f>Table2[[#This Row],[Others]]*Table2[[#This Row],[District Pop.]]</f>
        <v>0</v>
      </c>
    </row>
    <row r="765" spans="1:26" x14ac:dyDescent="0.3">
      <c r="A765" s="6">
        <v>564</v>
      </c>
      <c r="B765" s="6" t="s">
        <v>571</v>
      </c>
      <c r="C765" s="6" t="s">
        <v>1097</v>
      </c>
      <c r="D765" s="10">
        <v>4268</v>
      </c>
      <c r="E765" s="6" t="s">
        <v>556</v>
      </c>
      <c r="F765" s="6" t="s">
        <v>571</v>
      </c>
      <c r="G765" s="6"/>
      <c r="H765" s="10">
        <f>SUM(I765:R765)</f>
        <v>100</v>
      </c>
      <c r="I765" s="6">
        <f>100-SUM(Table2[[#This Row],[Kurds]:[Others3]])</f>
        <v>100</v>
      </c>
      <c r="J765" s="6"/>
      <c r="K765" s="6"/>
      <c r="L765" s="6"/>
      <c r="M765" s="6"/>
      <c r="N765" s="6"/>
      <c r="O765" s="11"/>
      <c r="P765" s="11"/>
      <c r="Q765" s="11"/>
      <c r="R765" s="11"/>
      <c r="S765" s="11"/>
      <c r="T765" s="12">
        <f>Table2[[#This Row],[Turks]]*Table2[[#This Row],[District Pop.]]/100</f>
        <v>4268</v>
      </c>
      <c r="U765" s="12">
        <f>Table2[[#This Row],[Kurds]]*Table2[[#This Row],[District Pop.]]/100</f>
        <v>0</v>
      </c>
      <c r="V765" s="12">
        <f>Table2[[#This Row],[Zazas]]*Table2[[#This Row],[District Pop.]]</f>
        <v>0</v>
      </c>
      <c r="W765" s="14">
        <f>Table2[[#This Row],[Arabs]]*Table2[[#This Row],[District Pop.]]/100</f>
        <v>0</v>
      </c>
      <c r="X765" s="6"/>
      <c r="Y765" s="12">
        <f>Table2[[#This Row],[Others name]]</f>
        <v>0</v>
      </c>
      <c r="Z765" s="12">
        <f>Table2[[#This Row],[Others]]*Table2[[#This Row],[District Pop.]]</f>
        <v>0</v>
      </c>
    </row>
    <row r="766" spans="1:26" x14ac:dyDescent="0.3">
      <c r="A766" s="6">
        <v>565</v>
      </c>
      <c r="B766" s="6" t="s">
        <v>572</v>
      </c>
      <c r="C766" s="6" t="s">
        <v>3225</v>
      </c>
      <c r="D766" s="10">
        <v>4366</v>
      </c>
      <c r="E766" s="6" t="s">
        <v>556</v>
      </c>
      <c r="F766" s="6" t="s">
        <v>572</v>
      </c>
      <c r="G766" s="6"/>
      <c r="H766" s="10">
        <f>SUM(I766:R766)</f>
        <v>100</v>
      </c>
      <c r="I766" s="6">
        <f>100-SUM(Table2[[#This Row],[Kurds]:[Others3]])</f>
        <v>100</v>
      </c>
      <c r="J766" s="6"/>
      <c r="K766" s="6"/>
      <c r="L766" s="6"/>
      <c r="M766" s="6"/>
      <c r="N766" s="6"/>
      <c r="O766" s="11"/>
      <c r="P766" s="11"/>
      <c r="Q766" s="11"/>
      <c r="R766" s="11"/>
      <c r="S766" s="11"/>
      <c r="T766" s="12">
        <f>Table2[[#This Row],[Turks]]*Table2[[#This Row],[District Pop.]]/100</f>
        <v>4366</v>
      </c>
      <c r="U766" s="12">
        <f>Table2[[#This Row],[Kurds]]*Table2[[#This Row],[District Pop.]]/100</f>
        <v>0</v>
      </c>
      <c r="V766" s="12">
        <f>Table2[[#This Row],[Zazas]]*Table2[[#This Row],[District Pop.]]</f>
        <v>0</v>
      </c>
      <c r="W766" s="14">
        <f>Table2[[#This Row],[Arabs]]*Table2[[#This Row],[District Pop.]]/100</f>
        <v>0</v>
      </c>
      <c r="X766" s="6"/>
      <c r="Y766" s="12">
        <f>Table2[[#This Row],[Others name]]</f>
        <v>0</v>
      </c>
      <c r="Z766" s="12">
        <f>Table2[[#This Row],[Others]]*Table2[[#This Row],[District Pop.]]</f>
        <v>0</v>
      </c>
    </row>
    <row r="767" spans="1:26" x14ac:dyDescent="0.3">
      <c r="A767" s="6">
        <v>566</v>
      </c>
      <c r="B767" s="6" t="s">
        <v>573</v>
      </c>
      <c r="C767" s="6" t="s">
        <v>3305</v>
      </c>
      <c r="D767" s="10">
        <v>36961</v>
      </c>
      <c r="E767" s="6" t="s">
        <v>556</v>
      </c>
      <c r="F767" s="6" t="s">
        <v>573</v>
      </c>
      <c r="G767" s="6"/>
      <c r="H767" s="10">
        <f>SUM(I767:R767)</f>
        <v>100</v>
      </c>
      <c r="I767" s="6">
        <f>100-SUM(Table2[[#This Row],[Kurds]:[Others3]])</f>
        <v>100</v>
      </c>
      <c r="J767" s="6"/>
      <c r="K767" s="6"/>
      <c r="L767" s="6"/>
      <c r="M767" s="6"/>
      <c r="N767" s="6"/>
      <c r="O767" s="11"/>
      <c r="P767" s="11"/>
      <c r="Q767" s="11"/>
      <c r="R767" s="11"/>
      <c r="S767" s="11"/>
      <c r="T767" s="12">
        <f>Table2[[#This Row],[Turks]]*Table2[[#This Row],[District Pop.]]/100</f>
        <v>36961</v>
      </c>
      <c r="U767" s="12">
        <f>Table2[[#This Row],[Kurds]]*Table2[[#This Row],[District Pop.]]/100</f>
        <v>0</v>
      </c>
      <c r="V767" s="12">
        <f>Table2[[#This Row],[Zazas]]*Table2[[#This Row],[District Pop.]]</f>
        <v>0</v>
      </c>
      <c r="W767" s="14">
        <f>Table2[[#This Row],[Arabs]]*Table2[[#This Row],[District Pop.]]/100</f>
        <v>0</v>
      </c>
      <c r="X767" s="6"/>
      <c r="Y767" s="12">
        <f>Table2[[#This Row],[Others name]]</f>
        <v>0</v>
      </c>
      <c r="Z767" s="12">
        <f>Table2[[#This Row],[Others]]*Table2[[#This Row],[District Pop.]]</f>
        <v>0</v>
      </c>
    </row>
    <row r="768" spans="1:26" x14ac:dyDescent="0.3">
      <c r="A768" s="6">
        <v>567</v>
      </c>
      <c r="B768" s="6" t="s">
        <v>574</v>
      </c>
      <c r="C768" s="6" t="s">
        <v>3358</v>
      </c>
      <c r="D768" s="10">
        <v>39609</v>
      </c>
      <c r="E768" s="6" t="s">
        <v>556</v>
      </c>
      <c r="F768" s="6" t="s">
        <v>574</v>
      </c>
      <c r="G768" s="6"/>
      <c r="H768" s="10">
        <f>SUM(I768:R768)</f>
        <v>100</v>
      </c>
      <c r="I768" s="6">
        <f>100-SUM(Table2[[#This Row],[Kurds]:[Others3]])</f>
        <v>100</v>
      </c>
      <c r="J768" s="6"/>
      <c r="K768" s="6"/>
      <c r="L768" s="6"/>
      <c r="M768" s="6"/>
      <c r="N768" s="6"/>
      <c r="O768" s="11"/>
      <c r="P768" s="11"/>
      <c r="Q768" s="11"/>
      <c r="R768" s="11"/>
      <c r="S768" s="11"/>
      <c r="T768" s="12">
        <f>Table2[[#This Row],[Turks]]*Table2[[#This Row],[District Pop.]]/100</f>
        <v>39609</v>
      </c>
      <c r="U768" s="12">
        <f>Table2[[#This Row],[Kurds]]*Table2[[#This Row],[District Pop.]]/100</f>
        <v>0</v>
      </c>
      <c r="V768" s="12">
        <f>Table2[[#This Row],[Zazas]]*Table2[[#This Row],[District Pop.]]</f>
        <v>0</v>
      </c>
      <c r="W768" s="14">
        <f>Table2[[#This Row],[Arabs]]*Table2[[#This Row],[District Pop.]]/100</f>
        <v>0</v>
      </c>
      <c r="X768" s="6"/>
      <c r="Y768" s="12">
        <f>Table2[[#This Row],[Others name]]</f>
        <v>0</v>
      </c>
      <c r="Z768" s="12">
        <f>Table2[[#This Row],[Others]]*Table2[[#This Row],[District Pop.]]</f>
        <v>0</v>
      </c>
    </row>
    <row r="769" spans="1:26" x14ac:dyDescent="0.3">
      <c r="A769" s="6">
        <v>568</v>
      </c>
      <c r="B769" s="6" t="s">
        <v>3700</v>
      </c>
      <c r="C769" s="6" t="s">
        <v>1337</v>
      </c>
      <c r="D769" s="10">
        <v>5563</v>
      </c>
      <c r="E769" s="6" t="s">
        <v>575</v>
      </c>
      <c r="F769" s="6" t="s">
        <v>576</v>
      </c>
      <c r="G769" s="6"/>
      <c r="H769" s="10">
        <f>SUM(I769:R769)</f>
        <v>100</v>
      </c>
      <c r="I769" s="6">
        <f>100-SUM(Table2[[#This Row],[Kurds]:[Others3]])</f>
        <v>100</v>
      </c>
      <c r="J769" s="6"/>
      <c r="K769" s="6"/>
      <c r="L769" s="6"/>
      <c r="M769" s="6"/>
      <c r="N769" s="6"/>
      <c r="O769" s="11"/>
      <c r="P769" s="11"/>
      <c r="Q769" s="11"/>
      <c r="R769" s="11"/>
      <c r="S769" s="11"/>
      <c r="T769" s="12">
        <f>Table2[[#This Row],[Turks]]*Table2[[#This Row],[District Pop.]]/100</f>
        <v>5563</v>
      </c>
      <c r="U769" s="12">
        <f>Table2[[#This Row],[Kurds]]*Table2[[#This Row],[District Pop.]]/100</f>
        <v>0</v>
      </c>
      <c r="V769" s="12">
        <f>Table2[[#This Row],[Zazas]]*Table2[[#This Row],[District Pop.]]</f>
        <v>0</v>
      </c>
      <c r="W769" s="14">
        <f>Table2[[#This Row],[Arabs]]*Table2[[#This Row],[District Pop.]]/100</f>
        <v>0</v>
      </c>
      <c r="X769" s="6"/>
      <c r="Y769" s="12">
        <f>Table2[[#This Row],[Others name]]</f>
        <v>0</v>
      </c>
      <c r="Z769" s="12">
        <f>Table2[[#This Row],[Others]]*Table2[[#This Row],[District Pop.]]</f>
        <v>0</v>
      </c>
    </row>
    <row r="770" spans="1:26" x14ac:dyDescent="0.3">
      <c r="A770" s="6">
        <v>569</v>
      </c>
      <c r="B770" s="6" t="s">
        <v>577</v>
      </c>
      <c r="C770" s="6" t="s">
        <v>1779</v>
      </c>
      <c r="D770" s="10">
        <v>29704</v>
      </c>
      <c r="E770" s="6" t="s">
        <v>575</v>
      </c>
      <c r="F770" s="6" t="s">
        <v>577</v>
      </c>
      <c r="G770" s="6"/>
      <c r="H770" s="10">
        <f>SUM(I770:R770)</f>
        <v>100</v>
      </c>
      <c r="I770" s="6">
        <f>100-SUM(Table2[[#This Row],[Kurds]:[Others3]])</f>
        <v>100</v>
      </c>
      <c r="J770" s="6"/>
      <c r="K770" s="6"/>
      <c r="L770" s="6"/>
      <c r="M770" s="6"/>
      <c r="N770" s="6"/>
      <c r="O770" s="11"/>
      <c r="P770" s="11"/>
      <c r="Q770" s="11"/>
      <c r="R770" s="11"/>
      <c r="S770" s="11"/>
      <c r="T770" s="12">
        <f>Table2[[#This Row],[Turks]]*Table2[[#This Row],[District Pop.]]/100</f>
        <v>29704</v>
      </c>
      <c r="U770" s="12">
        <f>Table2[[#This Row],[Kurds]]*Table2[[#This Row],[District Pop.]]/100</f>
        <v>0</v>
      </c>
      <c r="V770" s="12">
        <f>Table2[[#This Row],[Zazas]]*Table2[[#This Row],[District Pop.]]</f>
        <v>0</v>
      </c>
      <c r="W770" s="14">
        <f>Table2[[#This Row],[Arabs]]*Table2[[#This Row],[District Pop.]]/100</f>
        <v>0</v>
      </c>
      <c r="X770" s="6"/>
      <c r="Y770" s="12">
        <f>Table2[[#This Row],[Others name]]</f>
        <v>0</v>
      </c>
      <c r="Z770" s="12">
        <f>Table2[[#This Row],[Others]]*Table2[[#This Row],[District Pop.]]</f>
        <v>0</v>
      </c>
    </row>
    <row r="771" spans="1:26" x14ac:dyDescent="0.3">
      <c r="A771" s="6">
        <v>570</v>
      </c>
      <c r="B771" s="6" t="s">
        <v>578</v>
      </c>
      <c r="C771" s="6" t="s">
        <v>1955</v>
      </c>
      <c r="D771" s="10">
        <v>66840</v>
      </c>
      <c r="E771" s="6" t="s">
        <v>575</v>
      </c>
      <c r="F771" s="6" t="s">
        <v>578</v>
      </c>
      <c r="G771" s="6"/>
      <c r="H771" s="10">
        <f>SUM(I771:R771)</f>
        <v>100</v>
      </c>
      <c r="I771" s="6">
        <f>100-SUM(Table2[[#This Row],[Kurds]:[Others3]])</f>
        <v>100</v>
      </c>
      <c r="J771" s="6"/>
      <c r="K771" s="6"/>
      <c r="L771" s="6"/>
      <c r="M771" s="6"/>
      <c r="N771" s="6"/>
      <c r="O771" s="11"/>
      <c r="P771" s="11"/>
      <c r="Q771" s="11"/>
      <c r="R771" s="11"/>
      <c r="S771" s="11"/>
      <c r="T771" s="12">
        <f>Table2[[#This Row],[Turks]]*Table2[[#This Row],[District Pop.]]/100</f>
        <v>66840</v>
      </c>
      <c r="U771" s="12">
        <f>Table2[[#This Row],[Kurds]]*Table2[[#This Row],[District Pop.]]/100</f>
        <v>0</v>
      </c>
      <c r="V771" s="12">
        <f>Table2[[#This Row],[Zazas]]*Table2[[#This Row],[District Pop.]]</f>
        <v>0</v>
      </c>
      <c r="W771" s="14">
        <f>Table2[[#This Row],[Arabs]]*Table2[[#This Row],[District Pop.]]/100</f>
        <v>0</v>
      </c>
      <c r="X771" s="6"/>
      <c r="Y771" s="12">
        <f>Table2[[#This Row],[Others name]]</f>
        <v>0</v>
      </c>
      <c r="Z771" s="12">
        <f>Table2[[#This Row],[Others]]*Table2[[#This Row],[District Pop.]]</f>
        <v>0</v>
      </c>
    </row>
    <row r="772" spans="1:26" x14ac:dyDescent="0.3">
      <c r="A772" s="6">
        <v>571</v>
      </c>
      <c r="B772" s="6" t="s">
        <v>579</v>
      </c>
      <c r="C772" s="6" t="s">
        <v>2174</v>
      </c>
      <c r="D772" s="10">
        <v>5419</v>
      </c>
      <c r="E772" s="6" t="s">
        <v>575</v>
      </c>
      <c r="F772" s="6" t="s">
        <v>579</v>
      </c>
      <c r="G772" s="6"/>
      <c r="H772" s="10">
        <f>SUM(I772:R772)</f>
        <v>100</v>
      </c>
      <c r="I772" s="6">
        <f>100-SUM(Table2[[#This Row],[Kurds]:[Others3]])</f>
        <v>100</v>
      </c>
      <c r="J772" s="6"/>
      <c r="K772" s="6"/>
      <c r="L772" s="6"/>
      <c r="M772" s="6"/>
      <c r="N772" s="6"/>
      <c r="O772" s="11"/>
      <c r="P772" s="11"/>
      <c r="Q772" s="11"/>
      <c r="R772" s="11"/>
      <c r="S772" s="11"/>
      <c r="T772" s="12">
        <f>Table2[[#This Row],[Turks]]*Table2[[#This Row],[District Pop.]]/100</f>
        <v>5419</v>
      </c>
      <c r="U772" s="12">
        <f>Table2[[#This Row],[Kurds]]*Table2[[#This Row],[District Pop.]]/100</f>
        <v>0</v>
      </c>
      <c r="V772" s="12">
        <f>Table2[[#This Row],[Zazas]]*Table2[[#This Row],[District Pop.]]</f>
        <v>0</v>
      </c>
      <c r="W772" s="14">
        <f>Table2[[#This Row],[Arabs]]*Table2[[#This Row],[District Pop.]]/100</f>
        <v>0</v>
      </c>
      <c r="X772" s="6"/>
      <c r="Y772" s="12">
        <f>Table2[[#This Row],[Others name]]</f>
        <v>0</v>
      </c>
      <c r="Z772" s="12">
        <f>Table2[[#This Row],[Others]]*Table2[[#This Row],[District Pop.]]</f>
        <v>0</v>
      </c>
    </row>
    <row r="773" spans="1:26" x14ac:dyDescent="0.3">
      <c r="A773" s="6">
        <v>572</v>
      </c>
      <c r="B773" s="6" t="s">
        <v>3701</v>
      </c>
      <c r="C773" s="6" t="s">
        <v>2367</v>
      </c>
      <c r="D773" s="10">
        <v>12465</v>
      </c>
      <c r="E773" s="6" t="s">
        <v>575</v>
      </c>
      <c r="F773" s="6" t="s">
        <v>580</v>
      </c>
      <c r="G773" s="6"/>
      <c r="H773" s="10">
        <f>SUM(I773:R773)</f>
        <v>100</v>
      </c>
      <c r="I773" s="6">
        <f>100-SUM(Table2[[#This Row],[Kurds]:[Others3]])</f>
        <v>100</v>
      </c>
      <c r="J773" s="6"/>
      <c r="K773" s="6"/>
      <c r="L773" s="6"/>
      <c r="M773" s="6"/>
      <c r="N773" s="6"/>
      <c r="O773" s="11"/>
      <c r="P773" s="11"/>
      <c r="Q773" s="11"/>
      <c r="R773" s="11"/>
      <c r="S773" s="11"/>
      <c r="T773" s="12">
        <f>Table2[[#This Row],[Turks]]*Table2[[#This Row],[District Pop.]]/100</f>
        <v>12465</v>
      </c>
      <c r="U773" s="12">
        <f>Table2[[#This Row],[Kurds]]*Table2[[#This Row],[District Pop.]]/100</f>
        <v>0</v>
      </c>
      <c r="V773" s="12">
        <f>Table2[[#This Row],[Zazas]]*Table2[[#This Row],[District Pop.]]</f>
        <v>0</v>
      </c>
      <c r="W773" s="14">
        <f>Table2[[#This Row],[Arabs]]*Table2[[#This Row],[District Pop.]]/100</f>
        <v>0</v>
      </c>
      <c r="X773" s="6"/>
      <c r="Y773" s="12">
        <f>Table2[[#This Row],[Others name]]</f>
        <v>0</v>
      </c>
      <c r="Z773" s="12">
        <f>Table2[[#This Row],[Others]]*Table2[[#This Row],[District Pop.]]</f>
        <v>0</v>
      </c>
    </row>
    <row r="774" spans="1:26" x14ac:dyDescent="0.3">
      <c r="A774" s="6">
        <v>573</v>
      </c>
      <c r="B774" s="6" t="s">
        <v>3702</v>
      </c>
      <c r="C774" s="6" t="s">
        <v>1165</v>
      </c>
      <c r="D774" s="10">
        <v>29120</v>
      </c>
      <c r="E774" s="6" t="s">
        <v>575</v>
      </c>
      <c r="F774" s="6" t="s">
        <v>581</v>
      </c>
      <c r="G774" s="6"/>
      <c r="H774" s="10">
        <f>SUM(I774:R774)</f>
        <v>100</v>
      </c>
      <c r="I774" s="6">
        <f>100-SUM(Table2[[#This Row],[Kurds]:[Others3]])</f>
        <v>100</v>
      </c>
      <c r="J774" s="6"/>
      <c r="K774" s="6"/>
      <c r="L774" s="6"/>
      <c r="M774" s="6"/>
      <c r="N774" s="6"/>
      <c r="O774" s="11"/>
      <c r="P774" s="11"/>
      <c r="Q774" s="11"/>
      <c r="R774" s="11"/>
      <c r="S774" s="11"/>
      <c r="T774" s="12">
        <f>Table2[[#This Row],[Turks]]*Table2[[#This Row],[District Pop.]]/100</f>
        <v>29120</v>
      </c>
      <c r="U774" s="12">
        <f>Table2[[#This Row],[Kurds]]*Table2[[#This Row],[District Pop.]]/100</f>
        <v>0</v>
      </c>
      <c r="V774" s="12">
        <f>Table2[[#This Row],[Zazas]]*Table2[[#This Row],[District Pop.]]</f>
        <v>0</v>
      </c>
      <c r="W774" s="14">
        <f>Table2[[#This Row],[Arabs]]*Table2[[#This Row],[District Pop.]]/100</f>
        <v>0</v>
      </c>
      <c r="X774" s="6"/>
      <c r="Y774" s="12">
        <f>Table2[[#This Row],[Others name]]</f>
        <v>0</v>
      </c>
      <c r="Z774" s="12">
        <f>Table2[[#This Row],[Others]]*Table2[[#This Row],[District Pop.]]</f>
        <v>0</v>
      </c>
    </row>
    <row r="775" spans="1:26" x14ac:dyDescent="0.3">
      <c r="A775" s="6">
        <v>574</v>
      </c>
      <c r="B775" s="6" t="s">
        <v>582</v>
      </c>
      <c r="C775" s="6" t="s">
        <v>2683</v>
      </c>
      <c r="D775" s="10">
        <v>409005</v>
      </c>
      <c r="E775" s="6" t="s">
        <v>575</v>
      </c>
      <c r="F775" s="6" t="s">
        <v>582</v>
      </c>
      <c r="G775" s="6"/>
      <c r="H775" s="10">
        <f>SUM(I775:R775)</f>
        <v>100</v>
      </c>
      <c r="I775" s="6">
        <f>100-SUM(Table2[[#This Row],[Kurds]:[Others3]])</f>
        <v>100</v>
      </c>
      <c r="J775" s="6"/>
      <c r="K775" s="6"/>
      <c r="L775" s="6"/>
      <c r="M775" s="6"/>
      <c r="N775" s="6"/>
      <c r="O775" s="11"/>
      <c r="P775" s="11"/>
      <c r="Q775" s="11"/>
      <c r="R775" s="11"/>
      <c r="S775" s="11"/>
      <c r="T775" s="12">
        <f>Table2[[#This Row],[Turks]]*Table2[[#This Row],[District Pop.]]/100</f>
        <v>409005</v>
      </c>
      <c r="U775" s="12">
        <f>Table2[[#This Row],[Kurds]]*Table2[[#This Row],[District Pop.]]/100</f>
        <v>0</v>
      </c>
      <c r="V775" s="12">
        <f>Table2[[#This Row],[Zazas]]*Table2[[#This Row],[District Pop.]]</f>
        <v>0</v>
      </c>
      <c r="W775" s="14">
        <f>Table2[[#This Row],[Arabs]]*Table2[[#This Row],[District Pop.]]/100</f>
        <v>0</v>
      </c>
      <c r="X775" s="6"/>
      <c r="Y775" s="12">
        <f>Table2[[#This Row],[Others name]]</f>
        <v>0</v>
      </c>
      <c r="Z775" s="12">
        <f>Table2[[#This Row],[Others]]*Table2[[#This Row],[District Pop.]]</f>
        <v>0</v>
      </c>
    </row>
    <row r="776" spans="1:26" x14ac:dyDescent="0.3">
      <c r="A776" s="6">
        <v>575</v>
      </c>
      <c r="B776" s="6" t="s">
        <v>583</v>
      </c>
      <c r="C776" s="6" t="s">
        <v>2833</v>
      </c>
      <c r="D776" s="10">
        <v>594344</v>
      </c>
      <c r="E776" s="6" t="s">
        <v>575</v>
      </c>
      <c r="F776" s="6" t="s">
        <v>583</v>
      </c>
      <c r="G776" s="6"/>
      <c r="H776" s="10">
        <f>SUM(I776:R776)</f>
        <v>100</v>
      </c>
      <c r="I776" s="6">
        <f>100-SUM(Table2[[#This Row],[Kurds]:[Others3]])</f>
        <v>100</v>
      </c>
      <c r="J776" s="6"/>
      <c r="K776" s="6"/>
      <c r="L776" s="6"/>
      <c r="M776" s="6"/>
      <c r="N776" s="6"/>
      <c r="O776" s="11"/>
      <c r="P776" s="11"/>
      <c r="Q776" s="11"/>
      <c r="R776" s="11"/>
      <c r="S776" s="11"/>
      <c r="T776" s="12">
        <f>Table2[[#This Row],[Turks]]*Table2[[#This Row],[District Pop.]]/100</f>
        <v>594344</v>
      </c>
      <c r="U776" s="12">
        <f>Table2[[#This Row],[Kurds]]*Table2[[#This Row],[District Pop.]]/100</f>
        <v>0</v>
      </c>
      <c r="V776" s="12">
        <f>Table2[[#This Row],[Zazas]]*Table2[[#This Row],[District Pop.]]</f>
        <v>0</v>
      </c>
      <c r="W776" s="14">
        <f>Table2[[#This Row],[Arabs]]*Table2[[#This Row],[District Pop.]]/100</f>
        <v>0</v>
      </c>
      <c r="X776" s="6"/>
      <c r="Y776" s="12">
        <f>Table2[[#This Row],[Others name]]</f>
        <v>0</v>
      </c>
      <c r="Z776" s="12">
        <f>Table2[[#This Row],[Others]]*Table2[[#This Row],[District Pop.]]</f>
        <v>0</v>
      </c>
    </row>
    <row r="777" spans="1:26" x14ac:dyDescent="0.3">
      <c r="A777" s="6">
        <v>576</v>
      </c>
      <c r="B777" s="6" t="s">
        <v>584</v>
      </c>
      <c r="C777" s="6" t="s">
        <v>3563</v>
      </c>
      <c r="D777" s="10">
        <v>3819</v>
      </c>
      <c r="E777" s="6" t="s">
        <v>575</v>
      </c>
      <c r="F777" s="6" t="s">
        <v>584</v>
      </c>
      <c r="G777" s="6"/>
      <c r="H777" s="10">
        <f>SUM(I777:R777)</f>
        <v>100</v>
      </c>
      <c r="I777" s="6">
        <f>100-SUM(Table2[[#This Row],[Kurds]:[Others3]])</f>
        <v>100</v>
      </c>
      <c r="J777" s="6"/>
      <c r="K777" s="6"/>
      <c r="L777" s="6"/>
      <c r="M777" s="6"/>
      <c r="N777" s="6"/>
      <c r="O777" s="11"/>
      <c r="P777" s="11"/>
      <c r="Q777" s="11"/>
      <c r="R777" s="11"/>
      <c r="S777" s="11"/>
      <c r="T777" s="12">
        <f>Table2[[#This Row],[Turks]]*Table2[[#This Row],[District Pop.]]/100</f>
        <v>3819</v>
      </c>
      <c r="U777" s="12">
        <f>Table2[[#This Row],[Kurds]]*Table2[[#This Row],[District Pop.]]/100</f>
        <v>0</v>
      </c>
      <c r="V777" s="12">
        <f>Table2[[#This Row],[Zazas]]*Table2[[#This Row],[District Pop.]]</f>
        <v>0</v>
      </c>
      <c r="W777" s="14">
        <f>Table2[[#This Row],[Arabs]]*Table2[[#This Row],[District Pop.]]/100</f>
        <v>0</v>
      </c>
      <c r="X777" s="6"/>
      <c r="Y777" s="12">
        <f>Table2[[#This Row],[Others name]]</f>
        <v>0</v>
      </c>
      <c r="Z777" s="12">
        <f>Table2[[#This Row],[Others]]*Table2[[#This Row],[District Pop.]]</f>
        <v>0</v>
      </c>
    </row>
    <row r="778" spans="1:26" x14ac:dyDescent="0.3">
      <c r="A778" s="6">
        <v>578</v>
      </c>
      <c r="B778" s="6" t="s">
        <v>3703</v>
      </c>
      <c r="C778" s="6" t="s">
        <v>3162</v>
      </c>
      <c r="D778" s="10">
        <v>13396</v>
      </c>
      <c r="E778" s="6" t="s">
        <v>575</v>
      </c>
      <c r="F778" s="6" t="s">
        <v>585</v>
      </c>
      <c r="G778" s="6"/>
      <c r="H778" s="10">
        <f>SUM(I778:R778)</f>
        <v>100</v>
      </c>
      <c r="I778" s="6">
        <f>100-SUM(Table2[[#This Row],[Kurds]:[Others3]])</f>
        <v>100</v>
      </c>
      <c r="J778" s="6"/>
      <c r="K778" s="6"/>
      <c r="L778" s="6"/>
      <c r="M778" s="6"/>
      <c r="N778" s="6"/>
      <c r="O778" s="11"/>
      <c r="P778" s="11"/>
      <c r="Q778" s="11"/>
      <c r="R778" s="11"/>
      <c r="S778" s="11"/>
      <c r="T778" s="12">
        <f>Table2[[#This Row],[Turks]]*Table2[[#This Row],[District Pop.]]/100</f>
        <v>13396</v>
      </c>
      <c r="U778" s="12">
        <f>Table2[[#This Row],[Kurds]]*Table2[[#This Row],[District Pop.]]/100</f>
        <v>0</v>
      </c>
      <c r="V778" s="12">
        <f>Table2[[#This Row],[Zazas]]*Table2[[#This Row],[District Pop.]]</f>
        <v>0</v>
      </c>
      <c r="W778" s="14">
        <f>Table2[[#This Row],[Arabs]]*Table2[[#This Row],[District Pop.]]/100</f>
        <v>0</v>
      </c>
      <c r="X778" s="6"/>
      <c r="Y778" s="12">
        <f>Table2[[#This Row],[Others name]]</f>
        <v>0</v>
      </c>
      <c r="Z778" s="12">
        <f>Table2[[#This Row],[Others]]*Table2[[#This Row],[District Pop.]]</f>
        <v>0</v>
      </c>
    </row>
    <row r="779" spans="1:26" x14ac:dyDescent="0.3">
      <c r="A779" s="6">
        <v>580</v>
      </c>
      <c r="B779" s="6" t="s">
        <v>587</v>
      </c>
      <c r="C779" s="6" t="s">
        <v>3313</v>
      </c>
      <c r="D779" s="10">
        <v>169214</v>
      </c>
      <c r="E779" s="6" t="s">
        <v>575</v>
      </c>
      <c r="F779" s="6" t="s">
        <v>587</v>
      </c>
      <c r="G779" s="6"/>
      <c r="H779" s="10">
        <f>SUM(I779:R779)</f>
        <v>100</v>
      </c>
      <c r="I779" s="6">
        <f>100-SUM(Table2[[#This Row],[Kurds]:[Others3]])</f>
        <v>100</v>
      </c>
      <c r="J779" s="6"/>
      <c r="K779" s="6"/>
      <c r="L779" s="6"/>
      <c r="M779" s="6"/>
      <c r="N779" s="6"/>
      <c r="O779" s="11"/>
      <c r="P779" s="11"/>
      <c r="Q779" s="11"/>
      <c r="R779" s="11"/>
      <c r="S779" s="11"/>
      <c r="T779" s="12">
        <f>Table2[[#This Row],[Turks]]*Table2[[#This Row],[District Pop.]]/100</f>
        <v>169214</v>
      </c>
      <c r="U779" s="12">
        <f>Table2[[#This Row],[Kurds]]*Table2[[#This Row],[District Pop.]]/100</f>
        <v>0</v>
      </c>
      <c r="V779" s="12">
        <f>Table2[[#This Row],[Zazas]]*Table2[[#This Row],[District Pop.]]</f>
        <v>0</v>
      </c>
      <c r="W779" s="14">
        <f>Table2[[#This Row],[Arabs]]*Table2[[#This Row],[District Pop.]]/100</f>
        <v>0</v>
      </c>
      <c r="X779" s="6"/>
      <c r="Y779" s="12">
        <f>Table2[[#This Row],[Others name]]</f>
        <v>0</v>
      </c>
      <c r="Z779" s="12">
        <f>Table2[[#This Row],[Others]]*Table2[[#This Row],[District Pop.]]</f>
        <v>0</v>
      </c>
    </row>
    <row r="780" spans="1:26" x14ac:dyDescent="0.3">
      <c r="A780" s="6">
        <v>581</v>
      </c>
      <c r="B780" s="6" t="s">
        <v>588</v>
      </c>
      <c r="C780" s="6" t="s">
        <v>3344</v>
      </c>
      <c r="D780" s="10">
        <v>21100</v>
      </c>
      <c r="E780" s="6" t="s">
        <v>575</v>
      </c>
      <c r="F780" s="6" t="s">
        <v>588</v>
      </c>
      <c r="G780" s="6"/>
      <c r="H780" s="10">
        <f>SUM(I780:R780)</f>
        <v>100</v>
      </c>
      <c r="I780" s="6">
        <f>100-SUM(Table2[[#This Row],[Kurds]:[Others3]])</f>
        <v>100</v>
      </c>
      <c r="J780" s="6"/>
      <c r="K780" s="6"/>
      <c r="L780" s="6"/>
      <c r="M780" s="6"/>
      <c r="N780" s="6"/>
      <c r="O780" s="11"/>
      <c r="P780" s="11"/>
      <c r="Q780" s="11"/>
      <c r="R780" s="11"/>
      <c r="S780" s="11"/>
      <c r="T780" s="12">
        <f>Table2[[#This Row],[Turks]]*Table2[[#This Row],[District Pop.]]/100</f>
        <v>21100</v>
      </c>
      <c r="U780" s="12">
        <f>Table2[[#This Row],[Kurds]]*Table2[[#This Row],[District Pop.]]/100</f>
        <v>0</v>
      </c>
      <c r="V780" s="12">
        <f>Table2[[#This Row],[Zazas]]*Table2[[#This Row],[District Pop.]]</f>
        <v>0</v>
      </c>
      <c r="W780" s="14">
        <f>Table2[[#This Row],[Arabs]]*Table2[[#This Row],[District Pop.]]/100</f>
        <v>0</v>
      </c>
      <c r="X780" s="6"/>
      <c r="Y780" s="12">
        <f>Table2[[#This Row],[Others name]]</f>
        <v>0</v>
      </c>
      <c r="Z780" s="12">
        <f>Table2[[#This Row],[Others]]*Table2[[#This Row],[District Pop.]]</f>
        <v>0</v>
      </c>
    </row>
    <row r="781" spans="1:26" x14ac:dyDescent="0.3">
      <c r="A781" s="6">
        <v>582</v>
      </c>
      <c r="B781" s="6" t="s">
        <v>3705</v>
      </c>
      <c r="C781" s="6" t="s">
        <v>3448</v>
      </c>
      <c r="D781" s="10">
        <v>35481</v>
      </c>
      <c r="E781" s="6" t="s">
        <v>575</v>
      </c>
      <c r="F781" s="6" t="s">
        <v>589</v>
      </c>
      <c r="G781" s="6"/>
      <c r="H781" s="10">
        <f>SUM(I781:R781)</f>
        <v>100</v>
      </c>
      <c r="I781" s="6">
        <f>100-SUM(Table2[[#This Row],[Kurds]:[Others3]])</f>
        <v>100</v>
      </c>
      <c r="J781" s="6"/>
      <c r="K781" s="6"/>
      <c r="L781" s="6"/>
      <c r="M781" s="6"/>
      <c r="N781" s="6"/>
      <c r="O781" s="11"/>
      <c r="P781" s="11"/>
      <c r="Q781" s="11"/>
      <c r="R781" s="11"/>
      <c r="S781" s="11"/>
      <c r="T781" s="12">
        <f>Table2[[#This Row],[Turks]]*Table2[[#This Row],[District Pop.]]/100</f>
        <v>35481</v>
      </c>
      <c r="U781" s="12">
        <f>Table2[[#This Row],[Kurds]]*Table2[[#This Row],[District Pop.]]/100</f>
        <v>0</v>
      </c>
      <c r="V781" s="12">
        <f>Table2[[#This Row],[Zazas]]*Table2[[#This Row],[District Pop.]]</f>
        <v>0</v>
      </c>
      <c r="W781" s="14">
        <f>Table2[[#This Row],[Arabs]]*Table2[[#This Row],[District Pop.]]/100</f>
        <v>0</v>
      </c>
      <c r="X781" s="6"/>
      <c r="Y781" s="12">
        <f>Table2[[#This Row],[Others name]]</f>
        <v>0</v>
      </c>
      <c r="Z781" s="12">
        <f>Table2[[#This Row],[Others]]*Table2[[#This Row],[District Pop.]]</f>
        <v>0</v>
      </c>
    </row>
    <row r="782" spans="1:26" x14ac:dyDescent="0.3">
      <c r="A782" s="6">
        <v>583</v>
      </c>
      <c r="B782" s="6" t="s">
        <v>590</v>
      </c>
      <c r="C782" s="6" t="s">
        <v>3478</v>
      </c>
      <c r="D782" s="10">
        <v>15531</v>
      </c>
      <c r="E782" s="6" t="s">
        <v>575</v>
      </c>
      <c r="F782" s="6" t="s">
        <v>590</v>
      </c>
      <c r="G782" s="6"/>
      <c r="H782" s="10">
        <f>SUM(I782:R782)</f>
        <v>100</v>
      </c>
      <c r="I782" s="6">
        <f>100-SUM(Table2[[#This Row],[Kurds]:[Others3]])</f>
        <v>100</v>
      </c>
      <c r="J782" s="6"/>
      <c r="K782" s="6"/>
      <c r="L782" s="6"/>
      <c r="M782" s="6"/>
      <c r="N782" s="6"/>
      <c r="O782" s="11"/>
      <c r="P782" s="11"/>
      <c r="Q782" s="11"/>
      <c r="R782" s="11"/>
      <c r="S782" s="11"/>
      <c r="T782" s="12">
        <f>Table2[[#This Row],[Turks]]*Table2[[#This Row],[District Pop.]]/100</f>
        <v>15531</v>
      </c>
      <c r="U782" s="12">
        <f>Table2[[#This Row],[Kurds]]*Table2[[#This Row],[District Pop.]]/100</f>
        <v>0</v>
      </c>
      <c r="V782" s="12">
        <f>Table2[[#This Row],[Zazas]]*Table2[[#This Row],[District Pop.]]</f>
        <v>0</v>
      </c>
      <c r="W782" s="14">
        <f>Table2[[#This Row],[Arabs]]*Table2[[#This Row],[District Pop.]]/100</f>
        <v>0</v>
      </c>
      <c r="X782" s="6"/>
      <c r="Y782" s="12">
        <f>Table2[[#This Row],[Others name]]</f>
        <v>0</v>
      </c>
      <c r="Z782" s="12">
        <f>Table2[[#This Row],[Others]]*Table2[[#This Row],[District Pop.]]</f>
        <v>0</v>
      </c>
    </row>
    <row r="783" spans="1:26" x14ac:dyDescent="0.3">
      <c r="A783" s="6">
        <v>587</v>
      </c>
      <c r="B783" s="6" t="s">
        <v>594</v>
      </c>
      <c r="C783" s="6" t="s">
        <v>3046</v>
      </c>
      <c r="D783" s="10">
        <v>4856</v>
      </c>
      <c r="E783" s="6" t="s">
        <v>591</v>
      </c>
      <c r="F783" s="6" t="s">
        <v>594</v>
      </c>
      <c r="G783" s="6"/>
      <c r="H783" s="10">
        <f>SUM(I783:R783)</f>
        <v>100</v>
      </c>
      <c r="I783" s="6">
        <f>100-SUM(Table2[[#This Row],[Kurds]:[Others3]])</f>
        <v>100</v>
      </c>
      <c r="J783" s="6"/>
      <c r="K783" s="6"/>
      <c r="L783" s="6"/>
      <c r="M783" s="6"/>
      <c r="N783" s="6"/>
      <c r="O783" s="11"/>
      <c r="P783" s="11"/>
      <c r="Q783" s="11"/>
      <c r="R783" s="11"/>
      <c r="S783" s="11"/>
      <c r="T783" s="12">
        <f>Table2[[#This Row],[Turks]]*Table2[[#This Row],[District Pop.]]/100</f>
        <v>4856</v>
      </c>
      <c r="U783" s="12">
        <f>Table2[[#This Row],[Kurds]]*Table2[[#This Row],[District Pop.]]/100</f>
        <v>0</v>
      </c>
      <c r="V783" s="12">
        <f>Table2[[#This Row],[Zazas]]*Table2[[#This Row],[District Pop.]]</f>
        <v>0</v>
      </c>
      <c r="W783" s="14">
        <f>Table2[[#This Row],[Arabs]]*Table2[[#This Row],[District Pop.]]/100</f>
        <v>0</v>
      </c>
      <c r="X783" s="6"/>
      <c r="Y783" s="12">
        <f>Table2[[#This Row],[Others name]]</f>
        <v>0</v>
      </c>
      <c r="Z783" s="12">
        <f>Table2[[#This Row],[Others]]*Table2[[#This Row],[District Pop.]]</f>
        <v>0</v>
      </c>
    </row>
    <row r="784" spans="1:26" x14ac:dyDescent="0.3">
      <c r="A784" s="6">
        <v>589</v>
      </c>
      <c r="B784" s="6" t="s">
        <v>3708</v>
      </c>
      <c r="C784" s="6" t="s">
        <v>1689</v>
      </c>
      <c r="D784" s="10">
        <v>5857</v>
      </c>
      <c r="E784" s="6" t="s">
        <v>595</v>
      </c>
      <c r="F784" s="6" t="s">
        <v>597</v>
      </c>
      <c r="G784" s="6"/>
      <c r="H784" s="10">
        <f>SUM(I784:R784)</f>
        <v>100</v>
      </c>
      <c r="I784" s="6">
        <f>100-SUM(Table2[[#This Row],[Kurds]:[Others3]])</f>
        <v>100</v>
      </c>
      <c r="J784" s="6"/>
      <c r="K784" s="6"/>
      <c r="L784" s="6"/>
      <c r="M784" s="6"/>
      <c r="N784" s="6"/>
      <c r="O784" s="11"/>
      <c r="P784" s="11"/>
      <c r="Q784" s="11"/>
      <c r="R784" s="11"/>
      <c r="S784" s="11"/>
      <c r="T784" s="12">
        <f>Table2[[#This Row],[Turks]]*Table2[[#This Row],[District Pop.]]/100</f>
        <v>5857</v>
      </c>
      <c r="U784" s="12">
        <f>Table2[[#This Row],[Kurds]]*Table2[[#This Row],[District Pop.]]/100</f>
        <v>0</v>
      </c>
      <c r="V784" s="12">
        <f>Table2[[#This Row],[Zazas]]*Table2[[#This Row],[District Pop.]]</f>
        <v>0</v>
      </c>
      <c r="W784" s="14">
        <f>Table2[[#This Row],[Arabs]]*Table2[[#This Row],[District Pop.]]/100</f>
        <v>0</v>
      </c>
      <c r="X784" s="6"/>
      <c r="Y784" s="12">
        <f>Table2[[#This Row],[Others name]]</f>
        <v>0</v>
      </c>
      <c r="Z784" s="12">
        <f>Table2[[#This Row],[Others]]*Table2[[#This Row],[District Pop.]]</f>
        <v>0</v>
      </c>
    </row>
    <row r="785" spans="1:26" x14ac:dyDescent="0.3">
      <c r="A785" s="6">
        <v>590</v>
      </c>
      <c r="B785" s="6" t="s">
        <v>598</v>
      </c>
      <c r="C785" s="6" t="s">
        <v>2065</v>
      </c>
      <c r="D785" s="10">
        <v>2304</v>
      </c>
      <c r="E785" s="6" t="s">
        <v>595</v>
      </c>
      <c r="F785" s="6" t="s">
        <v>598</v>
      </c>
      <c r="G785" s="6"/>
      <c r="H785" s="10">
        <f>SUM(I785:R785)</f>
        <v>100</v>
      </c>
      <c r="I785" s="6">
        <f>100-SUM(Table2[[#This Row],[Kurds]:[Others3]])</f>
        <v>100</v>
      </c>
      <c r="J785" s="6"/>
      <c r="K785" s="6"/>
      <c r="L785" s="6"/>
      <c r="M785" s="6"/>
      <c r="N785" s="6"/>
      <c r="O785" s="11"/>
      <c r="P785" s="11"/>
      <c r="Q785" s="11"/>
      <c r="R785" s="11"/>
      <c r="S785" s="11"/>
      <c r="T785" s="12">
        <f>Table2[[#This Row],[Turks]]*Table2[[#This Row],[District Pop.]]/100</f>
        <v>2304</v>
      </c>
      <c r="U785" s="12">
        <f>Table2[[#This Row],[Kurds]]*Table2[[#This Row],[District Pop.]]/100</f>
        <v>0</v>
      </c>
      <c r="V785" s="12">
        <f>Table2[[#This Row],[Zazas]]*Table2[[#This Row],[District Pop.]]</f>
        <v>0</v>
      </c>
      <c r="W785" s="14">
        <f>Table2[[#This Row],[Arabs]]*Table2[[#This Row],[District Pop.]]/100</f>
        <v>0</v>
      </c>
      <c r="X785" s="6"/>
      <c r="Y785" s="12">
        <f>Table2[[#This Row],[Others name]]</f>
        <v>0</v>
      </c>
      <c r="Z785" s="12">
        <f>Table2[[#This Row],[Others]]*Table2[[#This Row],[District Pop.]]</f>
        <v>0</v>
      </c>
    </row>
    <row r="786" spans="1:26" x14ac:dyDescent="0.3">
      <c r="A786" s="6">
        <v>591</v>
      </c>
      <c r="B786" s="6" t="s">
        <v>599</v>
      </c>
      <c r="C786" s="6" t="s">
        <v>1918</v>
      </c>
      <c r="D786" s="10">
        <v>9386</v>
      </c>
      <c r="E786" s="6" t="s">
        <v>595</v>
      </c>
      <c r="F786" s="6" t="s">
        <v>599</v>
      </c>
      <c r="G786" s="6"/>
      <c r="H786" s="10">
        <f>SUM(I786:R786)</f>
        <v>100</v>
      </c>
      <c r="I786" s="6">
        <f>100-SUM(Table2[[#This Row],[Kurds]:[Others3]])</f>
        <v>100</v>
      </c>
      <c r="J786" s="6"/>
      <c r="K786" s="6"/>
      <c r="L786" s="6"/>
      <c r="M786" s="6"/>
      <c r="N786" s="6"/>
      <c r="O786" s="11"/>
      <c r="P786" s="11"/>
      <c r="Q786" s="11"/>
      <c r="R786" s="11"/>
      <c r="S786" s="11"/>
      <c r="T786" s="12">
        <f>Table2[[#This Row],[Turks]]*Table2[[#This Row],[District Pop.]]/100</f>
        <v>9386</v>
      </c>
      <c r="U786" s="12">
        <f>Table2[[#This Row],[Kurds]]*Table2[[#This Row],[District Pop.]]/100</f>
        <v>0</v>
      </c>
      <c r="V786" s="12">
        <f>Table2[[#This Row],[Zazas]]*Table2[[#This Row],[District Pop.]]</f>
        <v>0</v>
      </c>
      <c r="W786" s="14">
        <f>Table2[[#This Row],[Arabs]]*Table2[[#This Row],[District Pop.]]/100</f>
        <v>0</v>
      </c>
      <c r="X786" s="6"/>
      <c r="Y786" s="12">
        <f>Table2[[#This Row],[Others name]]</f>
        <v>0</v>
      </c>
      <c r="Z786" s="12">
        <f>Table2[[#This Row],[Others]]*Table2[[#This Row],[District Pop.]]</f>
        <v>0</v>
      </c>
    </row>
    <row r="787" spans="1:26" x14ac:dyDescent="0.3">
      <c r="A787" s="6">
        <v>592</v>
      </c>
      <c r="B787" s="6" t="s">
        <v>600</v>
      </c>
      <c r="C787" s="6" t="s">
        <v>2540</v>
      </c>
      <c r="D787" s="10">
        <v>2949</v>
      </c>
      <c r="E787" s="6" t="s">
        <v>595</v>
      </c>
      <c r="F787" s="6" t="s">
        <v>600</v>
      </c>
      <c r="G787" s="6"/>
      <c r="H787" s="10">
        <f>SUM(I787:R787)</f>
        <v>100</v>
      </c>
      <c r="I787" s="6">
        <f>100-SUM(Table2[[#This Row],[Kurds]:[Others3]])</f>
        <v>100</v>
      </c>
      <c r="J787" s="6"/>
      <c r="K787" s="6"/>
      <c r="L787" s="6"/>
      <c r="M787" s="6"/>
      <c r="N787" s="6"/>
      <c r="O787" s="11"/>
      <c r="P787" s="11"/>
      <c r="Q787" s="11"/>
      <c r="R787" s="11"/>
      <c r="S787" s="11"/>
      <c r="T787" s="12">
        <f>Table2[[#This Row],[Turks]]*Table2[[#This Row],[District Pop.]]/100</f>
        <v>2949</v>
      </c>
      <c r="U787" s="12">
        <f>Table2[[#This Row],[Kurds]]*Table2[[#This Row],[District Pop.]]/100</f>
        <v>0</v>
      </c>
      <c r="V787" s="12">
        <f>Table2[[#This Row],[Zazas]]*Table2[[#This Row],[District Pop.]]</f>
        <v>0</v>
      </c>
      <c r="W787" s="14">
        <f>Table2[[#This Row],[Arabs]]*Table2[[#This Row],[District Pop.]]/100</f>
        <v>0</v>
      </c>
      <c r="X787" s="6"/>
      <c r="Y787" s="12">
        <f>Table2[[#This Row],[Others name]]</f>
        <v>0</v>
      </c>
      <c r="Z787" s="12">
        <f>Table2[[#This Row],[Others]]*Table2[[#This Row],[District Pop.]]</f>
        <v>0</v>
      </c>
    </row>
    <row r="788" spans="1:26" x14ac:dyDescent="0.3">
      <c r="A788" s="6">
        <v>593</v>
      </c>
      <c r="B788" s="6" t="s">
        <v>601</v>
      </c>
      <c r="C788" s="6" t="s">
        <v>2640</v>
      </c>
      <c r="D788" s="10">
        <v>15637</v>
      </c>
      <c r="E788" s="6" t="s">
        <v>595</v>
      </c>
      <c r="F788" s="6" t="s">
        <v>601</v>
      </c>
      <c r="G788" s="6"/>
      <c r="H788" s="10">
        <f>SUM(I788:R788)</f>
        <v>100</v>
      </c>
      <c r="I788" s="6">
        <f>100-SUM(Table2[[#This Row],[Kurds]:[Others3]])</f>
        <v>100</v>
      </c>
      <c r="J788" s="6"/>
      <c r="K788" s="6"/>
      <c r="L788" s="6"/>
      <c r="M788" s="6"/>
      <c r="N788" s="6"/>
      <c r="O788" s="6"/>
      <c r="P788" s="6"/>
      <c r="Q788" s="6"/>
      <c r="R788" s="6"/>
      <c r="S788" s="11"/>
      <c r="T788" s="12">
        <f>Table2[[#This Row],[Turks]]*Table2[[#This Row],[District Pop.]]/100</f>
        <v>15637</v>
      </c>
      <c r="U788" s="12">
        <f>Table2[[#This Row],[Kurds]]*Table2[[#This Row],[District Pop.]]/100</f>
        <v>0</v>
      </c>
      <c r="V788" s="12">
        <f>Table2[[#This Row],[Zazas]]*Table2[[#This Row],[District Pop.]]</f>
        <v>0</v>
      </c>
      <c r="W788" s="14">
        <f>Table2[[#This Row],[Arabs]]*Table2[[#This Row],[District Pop.]]/100</f>
        <v>0</v>
      </c>
      <c r="X788" s="6"/>
      <c r="Y788" s="12">
        <f>Table2[[#This Row],[Others name]]</f>
        <v>0</v>
      </c>
      <c r="Z788" s="12">
        <f>Table2[[#This Row],[Others]]*Table2[[#This Row],[District Pop.]]</f>
        <v>0</v>
      </c>
    </row>
    <row r="789" spans="1:26" x14ac:dyDescent="0.3">
      <c r="A789" s="6">
        <v>594</v>
      </c>
      <c r="B789" s="6" t="s">
        <v>3707</v>
      </c>
      <c r="C789" s="6" t="s">
        <v>2655</v>
      </c>
      <c r="D789" s="10">
        <v>193954</v>
      </c>
      <c r="E789" s="6" t="s">
        <v>595</v>
      </c>
      <c r="F789" s="6" t="s">
        <v>25</v>
      </c>
      <c r="G789" s="6" t="s">
        <v>3803</v>
      </c>
      <c r="H789" s="10">
        <f>SUM(I789:R789)</f>
        <v>100</v>
      </c>
      <c r="I789" s="6">
        <f>100-SUM(Table2[[#This Row],[Kurds]:[Others3]])</f>
        <v>100</v>
      </c>
      <c r="J789" s="6"/>
      <c r="K789" s="6"/>
      <c r="L789" s="6"/>
      <c r="M789" s="6"/>
      <c r="N789" s="6"/>
      <c r="O789" s="11"/>
      <c r="P789" s="11"/>
      <c r="Q789" s="11"/>
      <c r="R789" s="11"/>
      <c r="S789" s="11"/>
      <c r="T789" s="12">
        <f>Table2[[#This Row],[Turks]]*Table2[[#This Row],[District Pop.]]/100</f>
        <v>193954</v>
      </c>
      <c r="U789" s="12">
        <f>Table2[[#This Row],[Kurds]]*Table2[[#This Row],[District Pop.]]/100</f>
        <v>0</v>
      </c>
      <c r="V789" s="12">
        <f>Table2[[#This Row],[Zazas]]*Table2[[#This Row],[District Pop.]]</f>
        <v>0</v>
      </c>
      <c r="W789" s="14">
        <f>Table2[[#This Row],[Arabs]]*Table2[[#This Row],[District Pop.]]/100</f>
        <v>0</v>
      </c>
      <c r="X789" s="6"/>
      <c r="Y789" s="12">
        <f>Table2[[#This Row],[Others name]]</f>
        <v>0</v>
      </c>
      <c r="Z789" s="12">
        <f>Table2[[#This Row],[Others]]*Table2[[#This Row],[District Pop.]]</f>
        <v>0</v>
      </c>
    </row>
    <row r="790" spans="1:26" x14ac:dyDescent="0.3">
      <c r="A790" s="6">
        <v>596</v>
      </c>
      <c r="B790" s="6" t="s">
        <v>603</v>
      </c>
      <c r="C790" s="6" t="s">
        <v>3446</v>
      </c>
      <c r="D790" s="10">
        <v>33659</v>
      </c>
      <c r="E790" s="6" t="s">
        <v>595</v>
      </c>
      <c r="F790" s="6" t="s">
        <v>603</v>
      </c>
      <c r="G790" s="6"/>
      <c r="H790" s="10">
        <f>SUM(I790:R790)</f>
        <v>100</v>
      </c>
      <c r="I790" s="6">
        <f>100-SUM(Table2[[#This Row],[Kurds]:[Others3]])</f>
        <v>100</v>
      </c>
      <c r="J790" s="6"/>
      <c r="K790" s="6"/>
      <c r="L790" s="6"/>
      <c r="M790" s="6"/>
      <c r="N790" s="6"/>
      <c r="O790" s="11"/>
      <c r="P790" s="11"/>
      <c r="Q790" s="11"/>
      <c r="R790" s="11"/>
      <c r="S790" s="11"/>
      <c r="T790" s="12">
        <f>Table2[[#This Row],[Turks]]*Table2[[#This Row],[District Pop.]]/100</f>
        <v>33659</v>
      </c>
      <c r="U790" s="12">
        <f>Table2[[#This Row],[Kurds]]*Table2[[#This Row],[District Pop.]]/100</f>
        <v>0</v>
      </c>
      <c r="V790" s="12">
        <f>Table2[[#This Row],[Zazas]]*Table2[[#This Row],[District Pop.]]</f>
        <v>0</v>
      </c>
      <c r="W790" s="14">
        <f>Table2[[#This Row],[Arabs]]*Table2[[#This Row],[District Pop.]]/100</f>
        <v>0</v>
      </c>
      <c r="X790" s="6"/>
      <c r="Y790" s="12">
        <f>Table2[[#This Row],[Others name]]</f>
        <v>0</v>
      </c>
      <c r="Z790" s="12">
        <f>Table2[[#This Row],[Others]]*Table2[[#This Row],[District Pop.]]</f>
        <v>0</v>
      </c>
    </row>
    <row r="791" spans="1:26" x14ac:dyDescent="0.3">
      <c r="A791" s="6">
        <v>597</v>
      </c>
      <c r="B791" s="6" t="s">
        <v>605</v>
      </c>
      <c r="C791" s="6" t="s">
        <v>1662</v>
      </c>
      <c r="D791" s="10">
        <v>46357</v>
      </c>
      <c r="E791" s="6" t="s">
        <v>604</v>
      </c>
      <c r="F791" s="6" t="s">
        <v>605</v>
      </c>
      <c r="G791" s="6"/>
      <c r="H791" s="10">
        <f>SUM(I791:R791)</f>
        <v>100</v>
      </c>
      <c r="I791" s="6">
        <f>100-SUM(Table2[[#This Row],[Kurds]:[Others3]])</f>
        <v>100</v>
      </c>
      <c r="J791" s="6"/>
      <c r="K791" s="6"/>
      <c r="L791" s="6"/>
      <c r="M791" s="6"/>
      <c r="N791" s="6"/>
      <c r="O791" s="11"/>
      <c r="P791" s="11"/>
      <c r="Q791" s="11"/>
      <c r="R791" s="11"/>
      <c r="S791" s="11"/>
      <c r="T791" s="12">
        <f>Table2[[#This Row],[Turks]]*Table2[[#This Row],[District Pop.]]/100</f>
        <v>46357</v>
      </c>
      <c r="U791" s="12">
        <f>Table2[[#This Row],[Kurds]]*Table2[[#This Row],[District Pop.]]/100</f>
        <v>0</v>
      </c>
      <c r="V791" s="12">
        <f>Table2[[#This Row],[Zazas]]*Table2[[#This Row],[District Pop.]]</f>
        <v>0</v>
      </c>
      <c r="W791" s="14">
        <f>Table2[[#This Row],[Arabs]]*Table2[[#This Row],[District Pop.]]/100</f>
        <v>0</v>
      </c>
      <c r="X791" s="6"/>
      <c r="Y791" s="12">
        <f>Table2[[#This Row],[Others name]]</f>
        <v>0</v>
      </c>
      <c r="Z791" s="12">
        <f>Table2[[#This Row],[Others]]*Table2[[#This Row],[District Pop.]]</f>
        <v>0</v>
      </c>
    </row>
    <row r="792" spans="1:26" x14ac:dyDescent="0.3">
      <c r="A792" s="6">
        <v>599</v>
      </c>
      <c r="B792" s="6" t="s">
        <v>607</v>
      </c>
      <c r="C792" s="6" t="s">
        <v>2686</v>
      </c>
      <c r="D792" s="10">
        <v>2125</v>
      </c>
      <c r="E792" s="6" t="s">
        <v>604</v>
      </c>
      <c r="F792" s="6" t="s">
        <v>607</v>
      </c>
      <c r="G792" s="6"/>
      <c r="H792" s="10">
        <f>SUM(I792:R792)</f>
        <v>100</v>
      </c>
      <c r="I792" s="6">
        <f>100-SUM(Table2[[#This Row],[Kurds]:[Others3]])</f>
        <v>100</v>
      </c>
      <c r="J792" s="6"/>
      <c r="K792" s="6"/>
      <c r="L792" s="6"/>
      <c r="M792" s="6"/>
      <c r="N792" s="6"/>
      <c r="O792" s="11"/>
      <c r="P792" s="6"/>
      <c r="Q792" s="11"/>
      <c r="R792" s="11"/>
      <c r="S792" s="11"/>
      <c r="T792" s="12">
        <f>Table2[[#This Row],[Turks]]*Table2[[#This Row],[District Pop.]]/100</f>
        <v>2125</v>
      </c>
      <c r="U792" s="12">
        <f>Table2[[#This Row],[Kurds]]*Table2[[#This Row],[District Pop.]]/100</f>
        <v>0</v>
      </c>
      <c r="V792" s="12">
        <f>Table2[[#This Row],[Zazas]]*Table2[[#This Row],[District Pop.]]</f>
        <v>0</v>
      </c>
      <c r="W792" s="14">
        <f>Table2[[#This Row],[Arabs]]*Table2[[#This Row],[District Pop.]]/100</f>
        <v>0</v>
      </c>
      <c r="X792" s="6"/>
      <c r="Y792" s="12">
        <f>Table2[[#This Row],[Others name]]</f>
        <v>0</v>
      </c>
      <c r="Z792" s="12">
        <f>Table2[[#This Row],[Others]]*Table2[[#This Row],[District Pop.]]</f>
        <v>0</v>
      </c>
    </row>
    <row r="793" spans="1:26" x14ac:dyDescent="0.3">
      <c r="A793" s="6">
        <v>600</v>
      </c>
      <c r="B793" s="6" t="s">
        <v>608</v>
      </c>
      <c r="C793" s="6" t="s">
        <v>2777</v>
      </c>
      <c r="D793" s="10">
        <v>153903</v>
      </c>
      <c r="E793" s="6" t="s">
        <v>604</v>
      </c>
      <c r="F793" s="6" t="s">
        <v>608</v>
      </c>
      <c r="G793" s="6"/>
      <c r="H793" s="10">
        <f>SUM(I793:R793)</f>
        <v>100</v>
      </c>
      <c r="I793" s="6">
        <f>100-SUM(Table2[[#This Row],[Kurds]:[Others3]])</f>
        <v>100</v>
      </c>
      <c r="J793" s="6"/>
      <c r="K793" s="6"/>
      <c r="L793" s="6"/>
      <c r="M793" s="6"/>
      <c r="N793" s="6"/>
      <c r="O793" s="11"/>
      <c r="P793" s="11"/>
      <c r="Q793" s="11"/>
      <c r="R793" s="11"/>
      <c r="S793" s="11"/>
      <c r="T793" s="12">
        <f>Table2[[#This Row],[Turks]]*Table2[[#This Row],[District Pop.]]/100</f>
        <v>153903</v>
      </c>
      <c r="U793" s="12">
        <f>Table2[[#This Row],[Kurds]]*Table2[[#This Row],[District Pop.]]/100</f>
        <v>0</v>
      </c>
      <c r="V793" s="12">
        <f>Table2[[#This Row],[Zazas]]*Table2[[#This Row],[District Pop.]]</f>
        <v>0</v>
      </c>
      <c r="W793" s="14">
        <f>Table2[[#This Row],[Arabs]]*Table2[[#This Row],[District Pop.]]/100</f>
        <v>0</v>
      </c>
      <c r="X793" s="6"/>
      <c r="Y793" s="12">
        <f>Table2[[#This Row],[Others name]]</f>
        <v>0</v>
      </c>
      <c r="Z793" s="12">
        <f>Table2[[#This Row],[Others]]*Table2[[#This Row],[District Pop.]]</f>
        <v>0</v>
      </c>
    </row>
    <row r="794" spans="1:26" x14ac:dyDescent="0.3">
      <c r="A794" s="6">
        <v>603</v>
      </c>
      <c r="B794" s="6" t="s">
        <v>3710</v>
      </c>
      <c r="C794" s="6" t="s">
        <v>3040</v>
      </c>
      <c r="D794" s="10">
        <v>17402</v>
      </c>
      <c r="E794" s="6" t="s">
        <v>604</v>
      </c>
      <c r="F794" s="6" t="s">
        <v>610</v>
      </c>
      <c r="G794" s="6"/>
      <c r="H794" s="10">
        <f>SUM(I794:R794)</f>
        <v>100</v>
      </c>
      <c r="I794" s="6">
        <f>100-SUM(Table2[[#This Row],[Kurds]:[Others3]])</f>
        <v>100</v>
      </c>
      <c r="J794" s="6"/>
      <c r="K794" s="6"/>
      <c r="L794" s="6"/>
      <c r="M794" s="6"/>
      <c r="N794" s="6"/>
      <c r="O794" s="11"/>
      <c r="P794" s="11"/>
      <c r="Q794" s="11"/>
      <c r="R794" s="11"/>
      <c r="S794" s="11"/>
      <c r="T794" s="12">
        <f>Table2[[#This Row],[Turks]]*Table2[[#This Row],[District Pop.]]/100</f>
        <v>17402</v>
      </c>
      <c r="U794" s="12">
        <f>Table2[[#This Row],[Kurds]]*Table2[[#This Row],[District Pop.]]/100</f>
        <v>0</v>
      </c>
      <c r="V794" s="12">
        <f>Table2[[#This Row],[Zazas]]*Table2[[#This Row],[District Pop.]]</f>
        <v>0</v>
      </c>
      <c r="W794" s="6"/>
      <c r="X794" s="6"/>
      <c r="Y794" s="12">
        <f>Table2[[#This Row],[Others name]]</f>
        <v>0</v>
      </c>
      <c r="Z794" s="12">
        <f>Table2[[#This Row],[Others]]*Table2[[#This Row],[District Pop.]]</f>
        <v>0</v>
      </c>
    </row>
    <row r="795" spans="1:26" x14ac:dyDescent="0.3">
      <c r="A795" s="6">
        <v>605</v>
      </c>
      <c r="B795" s="6" t="s">
        <v>613</v>
      </c>
      <c r="C795" s="6" t="s">
        <v>1318</v>
      </c>
      <c r="D795" s="10">
        <v>3519</v>
      </c>
      <c r="E795" s="6" t="s">
        <v>612</v>
      </c>
      <c r="F795" s="6" t="s">
        <v>613</v>
      </c>
      <c r="G795" s="6"/>
      <c r="H795" s="10">
        <f>SUM(I795:R795)</f>
        <v>100</v>
      </c>
      <c r="I795" s="6">
        <f>100-SUM(Table2[[#This Row],[Kurds]:[Others3]])</f>
        <v>100</v>
      </c>
      <c r="J795" s="6"/>
      <c r="K795" s="6"/>
      <c r="L795" s="6"/>
      <c r="M795" s="6"/>
      <c r="N795" s="6"/>
      <c r="O795" s="11"/>
      <c r="P795" s="11"/>
      <c r="Q795" s="11"/>
      <c r="R795" s="11"/>
      <c r="S795" s="11"/>
      <c r="T795" s="12">
        <f>Table2[[#This Row],[Turks]]*Table2[[#This Row],[District Pop.]]/100</f>
        <v>3519</v>
      </c>
      <c r="U795" s="12">
        <f>Table2[[#This Row],[Kurds]]*Table2[[#This Row],[District Pop.]]/100</f>
        <v>0</v>
      </c>
      <c r="V795" s="12">
        <f>Table2[[#This Row],[Zazas]]*Table2[[#This Row],[District Pop.]]</f>
        <v>0</v>
      </c>
      <c r="W795" s="6"/>
      <c r="X795" s="6"/>
      <c r="Y795" s="12">
        <f>Table2[[#This Row],[Others name]]</f>
        <v>0</v>
      </c>
      <c r="Z795" s="12">
        <f>Table2[[#This Row],[Others]]*Table2[[#This Row],[District Pop.]]</f>
        <v>0</v>
      </c>
    </row>
    <row r="796" spans="1:26" x14ac:dyDescent="0.3">
      <c r="A796" s="6">
        <v>606</v>
      </c>
      <c r="B796" s="6" t="s">
        <v>3712</v>
      </c>
      <c r="C796" s="6" t="s">
        <v>1342</v>
      </c>
      <c r="D796" s="10">
        <v>6893</v>
      </c>
      <c r="E796" s="6" t="s">
        <v>612</v>
      </c>
      <c r="F796" s="6" t="s">
        <v>614</v>
      </c>
      <c r="G796" s="6"/>
      <c r="H796" s="10">
        <f>SUM(I796:R796)</f>
        <v>100</v>
      </c>
      <c r="I796" s="6">
        <f>100-SUM(Table2[[#This Row],[Kurds]:[Others3]])</f>
        <v>100</v>
      </c>
      <c r="J796" s="6"/>
      <c r="K796" s="6"/>
      <c r="L796" s="6"/>
      <c r="M796" s="6"/>
      <c r="N796" s="6"/>
      <c r="O796" s="11"/>
      <c r="P796" s="11"/>
      <c r="Q796" s="11"/>
      <c r="R796" s="11"/>
      <c r="S796" s="11"/>
      <c r="T796" s="12">
        <f>Table2[[#This Row],[Turks]]*Table2[[#This Row],[District Pop.]]/100</f>
        <v>6893</v>
      </c>
      <c r="U796" s="12">
        <f>Table2[[#This Row],[Kurds]]*Table2[[#This Row],[District Pop.]]/100</f>
        <v>0</v>
      </c>
      <c r="V796" s="12">
        <f>Table2[[#This Row],[Zazas]]*Table2[[#This Row],[District Pop.]]</f>
        <v>0</v>
      </c>
      <c r="W796" s="6"/>
      <c r="X796" s="6"/>
      <c r="Y796" s="12">
        <f>Table2[[#This Row],[Others name]]</f>
        <v>0</v>
      </c>
      <c r="Z796" s="12">
        <f>Table2[[#This Row],[Others]]*Table2[[#This Row],[District Pop.]]</f>
        <v>0</v>
      </c>
    </row>
    <row r="797" spans="1:26" x14ac:dyDescent="0.3">
      <c r="A797" s="6">
        <v>609</v>
      </c>
      <c r="B797" s="6" t="s">
        <v>617</v>
      </c>
      <c r="C797" s="6" t="s">
        <v>2513</v>
      </c>
      <c r="D797" s="10">
        <v>34129</v>
      </c>
      <c r="E797" s="6" t="s">
        <v>612</v>
      </c>
      <c r="F797" s="6" t="s">
        <v>617</v>
      </c>
      <c r="G797" s="6"/>
      <c r="H797" s="10">
        <f>SUM(I797:R797)</f>
        <v>100</v>
      </c>
      <c r="I797" s="6">
        <f>100-SUM(Table2[[#This Row],[Kurds]:[Others3]])</f>
        <v>100</v>
      </c>
      <c r="J797" s="6"/>
      <c r="K797" s="6"/>
      <c r="L797" s="6"/>
      <c r="M797" s="6"/>
      <c r="N797" s="6"/>
      <c r="O797" s="11"/>
      <c r="P797" s="11"/>
      <c r="Q797" s="11"/>
      <c r="R797" s="11"/>
      <c r="S797" s="11"/>
      <c r="T797" s="12">
        <f>Table2[[#This Row],[Turks]]*Table2[[#This Row],[District Pop.]]/100</f>
        <v>34129</v>
      </c>
      <c r="U797" s="12">
        <f>Table2[[#This Row],[Kurds]]*Table2[[#This Row],[District Pop.]]/100</f>
        <v>0</v>
      </c>
      <c r="V797" s="12">
        <f>Table2[[#This Row],[Zazas]]*Table2[[#This Row],[District Pop.]]</f>
        <v>0</v>
      </c>
      <c r="W797" s="6"/>
      <c r="X797" s="6"/>
      <c r="Y797" s="12">
        <f>Table2[[#This Row],[Others name]]</f>
        <v>0</v>
      </c>
      <c r="Z797" s="12">
        <f>Table2[[#This Row],[Others]]*Table2[[#This Row],[District Pop.]]</f>
        <v>0</v>
      </c>
    </row>
    <row r="798" spans="1:26" x14ac:dyDescent="0.3">
      <c r="A798" s="6">
        <v>610</v>
      </c>
      <c r="B798" s="6" t="s">
        <v>3711</v>
      </c>
      <c r="C798" s="6" t="s">
        <v>2652</v>
      </c>
      <c r="D798" s="10">
        <v>163219</v>
      </c>
      <c r="E798" s="6" t="s">
        <v>612</v>
      </c>
      <c r="F798" s="6" t="s">
        <v>25</v>
      </c>
      <c r="G798" s="6"/>
      <c r="H798" s="10">
        <f>SUM(I798:R798)</f>
        <v>100</v>
      </c>
      <c r="I798" s="6">
        <f>100-SUM(Table2[[#This Row],[Kurds]:[Others3]])</f>
        <v>100</v>
      </c>
      <c r="J798" s="6"/>
      <c r="K798" s="6"/>
      <c r="L798" s="6"/>
      <c r="M798" s="6"/>
      <c r="N798" s="6"/>
      <c r="O798" s="6"/>
      <c r="P798" s="6"/>
      <c r="Q798" s="11"/>
      <c r="R798" s="11"/>
      <c r="S798" s="11"/>
      <c r="T798" s="12">
        <f>Table2[[#This Row],[Turks]]*Table2[[#This Row],[District Pop.]]/100</f>
        <v>163219</v>
      </c>
      <c r="U798" s="12">
        <f>Table2[[#This Row],[Kurds]]*Table2[[#This Row],[District Pop.]]/100</f>
        <v>0</v>
      </c>
      <c r="V798" s="12">
        <f>Table2[[#This Row],[Zazas]]*Table2[[#This Row],[District Pop.]]</f>
        <v>0</v>
      </c>
      <c r="W798" s="6"/>
      <c r="X798" s="6"/>
      <c r="Y798" s="12">
        <f>Table2[[#This Row],[Others name]]</f>
        <v>0</v>
      </c>
      <c r="Z798" s="12">
        <f>Table2[[#This Row],[Others]]*Table2[[#This Row],[District Pop.]]</f>
        <v>0</v>
      </c>
    </row>
    <row r="799" spans="1:26" x14ac:dyDescent="0.3">
      <c r="A799" s="6">
        <v>611</v>
      </c>
      <c r="B799" s="6" t="s">
        <v>618</v>
      </c>
      <c r="C799" s="6" t="s">
        <v>2868</v>
      </c>
      <c r="D799" s="10">
        <v>18211</v>
      </c>
      <c r="E799" s="6" t="s">
        <v>612</v>
      </c>
      <c r="F799" s="6" t="s">
        <v>618</v>
      </c>
      <c r="G799" s="6"/>
      <c r="H799" s="10">
        <f>SUM(I799:R799)</f>
        <v>100</v>
      </c>
      <c r="I799" s="6">
        <f>100-SUM(Table2[[#This Row],[Kurds]:[Others3]])</f>
        <v>100</v>
      </c>
      <c r="J799" s="6"/>
      <c r="K799" s="6"/>
      <c r="L799" s="6"/>
      <c r="M799" s="6"/>
      <c r="N799" s="6"/>
      <c r="O799" s="6"/>
      <c r="P799" s="6"/>
      <c r="Q799" s="11"/>
      <c r="R799" s="11"/>
      <c r="S799" s="11"/>
      <c r="T799" s="12">
        <f>Table2[[#This Row],[Turks]]*Table2[[#This Row],[District Pop.]]/100</f>
        <v>18211</v>
      </c>
      <c r="U799" s="12">
        <f>Table2[[#This Row],[Kurds]]*Table2[[#This Row],[District Pop.]]/100</f>
        <v>0</v>
      </c>
      <c r="V799" s="12">
        <f>Table2[[#This Row],[Zazas]]*Table2[[#This Row],[District Pop.]]</f>
        <v>0</v>
      </c>
      <c r="W799" s="6"/>
      <c r="X799" s="6"/>
      <c r="Y799" s="12">
        <f>Table2[[#This Row],[Others name]]</f>
        <v>0</v>
      </c>
      <c r="Z799" s="12">
        <f>Table2[[#This Row],[Others]]*Table2[[#This Row],[District Pop.]]</f>
        <v>0</v>
      </c>
    </row>
    <row r="800" spans="1:26" x14ac:dyDescent="0.3">
      <c r="A800" s="6">
        <v>612</v>
      </c>
      <c r="B800" s="6" t="s">
        <v>620</v>
      </c>
      <c r="C800" s="6" t="s">
        <v>1636</v>
      </c>
      <c r="D800" s="10">
        <v>116650</v>
      </c>
      <c r="E800" s="6" t="s">
        <v>619</v>
      </c>
      <c r="F800" s="6" t="s">
        <v>620</v>
      </c>
      <c r="G800" s="6"/>
      <c r="H800" s="10">
        <f>SUM(I800:R800)</f>
        <v>100</v>
      </c>
      <c r="I800" s="6">
        <f>100-SUM(Table2[[#This Row],[Kurds]:[Others3]])</f>
        <v>100</v>
      </c>
      <c r="J800" s="6"/>
      <c r="K800" s="6"/>
      <c r="L800" s="6"/>
      <c r="M800" s="6"/>
      <c r="N800" s="6"/>
      <c r="O800" s="11"/>
      <c r="P800" s="11"/>
      <c r="Q800" s="11"/>
      <c r="R800" s="11"/>
      <c r="S800" s="11"/>
      <c r="T800" s="12">
        <f>Table2[[#This Row],[Turks]]*Table2[[#This Row],[District Pop.]]/100</f>
        <v>116650</v>
      </c>
      <c r="U800" s="12">
        <f>Table2[[#This Row],[Kurds]]*Table2[[#This Row],[District Pop.]]/100</f>
        <v>0</v>
      </c>
      <c r="V800" s="12">
        <f>Table2[[#This Row],[Zazas]]*Table2[[#This Row],[District Pop.]]</f>
        <v>0</v>
      </c>
      <c r="W800" s="6"/>
      <c r="X800" s="6"/>
      <c r="Y800" s="12">
        <f>Table2[[#This Row],[Others name]]</f>
        <v>0</v>
      </c>
      <c r="Z800" s="12">
        <f>Table2[[#This Row],[Others]]*Table2[[#This Row],[District Pop.]]</f>
        <v>0</v>
      </c>
    </row>
    <row r="801" spans="1:26" x14ac:dyDescent="0.3">
      <c r="A801" s="6">
        <v>613</v>
      </c>
      <c r="B801" s="6" t="s">
        <v>3714</v>
      </c>
      <c r="C801" s="6" t="s">
        <v>1600</v>
      </c>
      <c r="D801" s="10">
        <v>150792</v>
      </c>
      <c r="E801" s="6" t="s">
        <v>619</v>
      </c>
      <c r="F801" s="6" t="s">
        <v>621</v>
      </c>
      <c r="G801" s="6"/>
      <c r="H801" s="10">
        <f>SUM(I801:R801)</f>
        <v>100</v>
      </c>
      <c r="I801" s="6">
        <f>100-SUM(Table2[[#This Row],[Kurds]:[Others3]])</f>
        <v>100</v>
      </c>
      <c r="J801" s="6"/>
      <c r="K801" s="6"/>
      <c r="L801" s="6"/>
      <c r="M801" s="11"/>
      <c r="N801" s="11"/>
      <c r="O801" s="11"/>
      <c r="P801" s="11"/>
      <c r="Q801" s="11"/>
      <c r="R801" s="11"/>
      <c r="S801" s="11"/>
      <c r="T801" s="12">
        <f>Table2[[#This Row],[Turks]]*Table2[[#This Row],[District Pop.]]/100</f>
        <v>150792</v>
      </c>
      <c r="U801" s="12">
        <f>Table2[[#This Row],[Kurds]]*Table2[[#This Row],[District Pop.]]/100</f>
        <v>0</v>
      </c>
      <c r="V801" s="12">
        <f>Table2[[#This Row],[Zazas]]*Table2[[#This Row],[District Pop.]]</f>
        <v>0</v>
      </c>
      <c r="W801" s="6"/>
      <c r="X801" s="6"/>
      <c r="Y801" s="12">
        <f>Table2[[#This Row],[Others name]]</f>
        <v>0</v>
      </c>
      <c r="Z801" s="12">
        <f>Table2[[#This Row],[Others]]*Table2[[#This Row],[District Pop.]]</f>
        <v>0</v>
      </c>
    </row>
    <row r="802" spans="1:26" x14ac:dyDescent="0.3">
      <c r="A802" s="6">
        <v>614</v>
      </c>
      <c r="B802" s="6" t="s">
        <v>3715</v>
      </c>
      <c r="C802" s="6" t="s">
        <v>1908</v>
      </c>
      <c r="D802" s="10">
        <v>225602</v>
      </c>
      <c r="E802" s="6" t="s">
        <v>619</v>
      </c>
      <c r="F802" s="6" t="s">
        <v>622</v>
      </c>
      <c r="G802" s="6"/>
      <c r="H802" s="10">
        <f>SUM(I802:R802)</f>
        <v>100</v>
      </c>
      <c r="I802" s="6">
        <f>100-SUM(Table2[[#This Row],[Kurds]:[Others3]])</f>
        <v>100</v>
      </c>
      <c r="J802" s="6"/>
      <c r="K802" s="6"/>
      <c r="L802" s="6"/>
      <c r="M802" s="6"/>
      <c r="N802" s="6"/>
      <c r="O802" s="11"/>
      <c r="P802" s="11"/>
      <c r="Q802" s="11"/>
      <c r="R802" s="11"/>
      <c r="S802" s="11"/>
      <c r="T802" s="12">
        <f>Table2[[#This Row],[Turks]]*Table2[[#This Row],[District Pop.]]/100</f>
        <v>225602</v>
      </c>
      <c r="U802" s="12">
        <f>Table2[[#This Row],[Kurds]]*Table2[[#This Row],[District Pop.]]/100</f>
        <v>0</v>
      </c>
      <c r="V802" s="12">
        <f>Table2[[#This Row],[Zazas]]*Table2[[#This Row],[District Pop.]]</f>
        <v>0</v>
      </c>
      <c r="W802" s="6"/>
      <c r="X802" s="6"/>
      <c r="Y802" s="12">
        <f>Table2[[#This Row],[Others name]]</f>
        <v>0</v>
      </c>
      <c r="Z802" s="12">
        <f>Table2[[#This Row],[Others]]*Table2[[#This Row],[District Pop.]]</f>
        <v>0</v>
      </c>
    </row>
    <row r="803" spans="1:26" x14ac:dyDescent="0.3">
      <c r="A803" s="6">
        <v>615</v>
      </c>
      <c r="B803" s="6" t="s">
        <v>623</v>
      </c>
      <c r="C803" s="6" t="s">
        <v>1938</v>
      </c>
      <c r="D803" s="10">
        <v>146374</v>
      </c>
      <c r="E803" s="6" t="s">
        <v>619</v>
      </c>
      <c r="F803" s="6" t="s">
        <v>623</v>
      </c>
      <c r="G803" s="6"/>
      <c r="H803" s="10">
        <f>SUM(I803:R803)</f>
        <v>100</v>
      </c>
      <c r="I803" s="6">
        <f>100-SUM(Table2[[#This Row],[Kurds]:[Others3]])</f>
        <v>100</v>
      </c>
      <c r="J803" s="6"/>
      <c r="K803" s="6"/>
      <c r="L803" s="6"/>
      <c r="M803" s="6"/>
      <c r="N803" s="6"/>
      <c r="O803" s="11"/>
      <c r="P803" s="11"/>
      <c r="Q803" s="11"/>
      <c r="R803" s="11"/>
      <c r="S803" s="11"/>
      <c r="T803" s="12">
        <f>Table2[[#This Row],[Turks]]*Table2[[#This Row],[District Pop.]]/100</f>
        <v>146374</v>
      </c>
      <c r="U803" s="12">
        <f>Table2[[#This Row],[Kurds]]*Table2[[#This Row],[District Pop.]]/100</f>
        <v>0</v>
      </c>
      <c r="V803" s="12">
        <f>Table2[[#This Row],[Zazas]]*Table2[[#This Row],[District Pop.]]</f>
        <v>0</v>
      </c>
      <c r="W803" s="6"/>
      <c r="X803" s="6"/>
      <c r="Y803" s="12">
        <f>Table2[[#This Row],[Others name]]</f>
        <v>0</v>
      </c>
      <c r="Z803" s="12">
        <f>Table2[[#This Row],[Others]]*Table2[[#This Row],[District Pop.]]</f>
        <v>0</v>
      </c>
    </row>
    <row r="804" spans="1:26" x14ac:dyDescent="0.3">
      <c r="A804" s="6">
        <v>616</v>
      </c>
      <c r="B804" s="6" t="s">
        <v>3716</v>
      </c>
      <c r="C804" s="6" t="s">
        <v>1886</v>
      </c>
      <c r="D804" s="10">
        <v>53416</v>
      </c>
      <c r="E804" s="6" t="s">
        <v>619</v>
      </c>
      <c r="F804" s="6" t="s">
        <v>624</v>
      </c>
      <c r="G804" s="6"/>
      <c r="H804" s="10">
        <f>SUM(I804:R804)</f>
        <v>100</v>
      </c>
      <c r="I804" s="6">
        <f>100-SUM(Table2[[#This Row],[Kurds]:[Others3]])</f>
        <v>100</v>
      </c>
      <c r="J804" s="6"/>
      <c r="K804" s="6"/>
      <c r="L804" s="6"/>
      <c r="M804" s="6"/>
      <c r="N804" s="6"/>
      <c r="O804" s="11"/>
      <c r="P804" s="11"/>
      <c r="Q804" s="11"/>
      <c r="R804" s="11"/>
      <c r="S804" s="11"/>
      <c r="T804" s="12">
        <f>Table2[[#This Row],[Turks]]*Table2[[#This Row],[District Pop.]]/100</f>
        <v>53416</v>
      </c>
      <c r="U804" s="12">
        <f>Table2[[#This Row],[Kurds]]*Table2[[#This Row],[District Pop.]]/100</f>
        <v>0</v>
      </c>
      <c r="V804" s="12">
        <f>Table2[[#This Row],[Zazas]]*Table2[[#This Row],[District Pop.]]</f>
        <v>0</v>
      </c>
      <c r="W804" s="6"/>
      <c r="X804" s="6"/>
      <c r="Y804" s="12">
        <f>Table2[[#This Row],[Others name]]</f>
        <v>0</v>
      </c>
      <c r="Z804" s="12">
        <f>Table2[[#This Row],[Others]]*Table2[[#This Row],[District Pop.]]</f>
        <v>0</v>
      </c>
    </row>
    <row r="805" spans="1:26" x14ac:dyDescent="0.3">
      <c r="A805" s="6">
        <v>617</v>
      </c>
      <c r="B805" s="6" t="s">
        <v>625</v>
      </c>
      <c r="C805" s="6" t="s">
        <v>2202</v>
      </c>
      <c r="D805" s="10">
        <v>407019</v>
      </c>
      <c r="E805" s="6" t="s">
        <v>619</v>
      </c>
      <c r="F805" s="6" t="s">
        <v>625</v>
      </c>
      <c r="G805" s="6"/>
      <c r="H805" s="10">
        <f>SUM(I805:R805)</f>
        <v>100</v>
      </c>
      <c r="I805" s="6">
        <f>100-SUM(Table2[[#This Row],[Kurds]:[Others3]])</f>
        <v>100</v>
      </c>
      <c r="J805" s="6"/>
      <c r="K805" s="6"/>
      <c r="L805" s="6"/>
      <c r="M805" s="6"/>
      <c r="N805" s="6"/>
      <c r="O805" s="6"/>
      <c r="P805" s="6"/>
      <c r="Q805" s="11"/>
      <c r="R805" s="11"/>
      <c r="S805" s="11"/>
      <c r="T805" s="12">
        <f>Table2[[#This Row],[Turks]]*Table2[[#This Row],[District Pop.]]/100</f>
        <v>407019</v>
      </c>
      <c r="U805" s="12">
        <f>Table2[[#This Row],[Kurds]]*Table2[[#This Row],[District Pop.]]/100</f>
        <v>0</v>
      </c>
      <c r="V805" s="12">
        <f>Table2[[#This Row],[Zazas]]*Table2[[#This Row],[District Pop.]]</f>
        <v>0</v>
      </c>
      <c r="W805" s="6"/>
      <c r="X805" s="6"/>
      <c r="Y805" s="12">
        <f>Table2[[#This Row],[Others name]]</f>
        <v>0</v>
      </c>
      <c r="Z805" s="12">
        <f>Table2[[#This Row],[Others]]*Table2[[#This Row],[District Pop.]]</f>
        <v>0</v>
      </c>
    </row>
    <row r="806" spans="1:26" x14ac:dyDescent="0.3">
      <c r="A806" s="6">
        <v>619</v>
      </c>
      <c r="B806" s="6" t="s">
        <v>3717</v>
      </c>
      <c r="C806" s="6" t="s">
        <v>1231</v>
      </c>
      <c r="D806" s="10">
        <v>376056</v>
      </c>
      <c r="E806" s="6" t="s">
        <v>619</v>
      </c>
      <c r="F806" s="6" t="s">
        <v>627</v>
      </c>
      <c r="G806" s="6"/>
      <c r="H806" s="10">
        <f>SUM(I806:R806)</f>
        <v>100</v>
      </c>
      <c r="I806" s="6">
        <f>100-SUM(Table2[[#This Row],[Kurds]:[Others3]])</f>
        <v>100</v>
      </c>
      <c r="J806" s="6"/>
      <c r="K806" s="6"/>
      <c r="L806" s="6"/>
      <c r="M806" s="6"/>
      <c r="N806" s="6"/>
      <c r="O806" s="11"/>
      <c r="P806" s="11"/>
      <c r="Q806" s="11"/>
      <c r="R806" s="11"/>
      <c r="S806" s="11"/>
      <c r="T806" s="12">
        <f>Table2[[#This Row],[Turks]]*Table2[[#This Row],[District Pop.]]/100</f>
        <v>376056</v>
      </c>
      <c r="U806" s="12">
        <f>Table2[[#This Row],[Kurds]]*Table2[[#This Row],[District Pop.]]/100</f>
        <v>0</v>
      </c>
      <c r="V806" s="12">
        <f>Table2[[#This Row],[Zazas]]*Table2[[#This Row],[District Pop.]]</f>
        <v>0</v>
      </c>
      <c r="W806" s="6"/>
      <c r="X806" s="6"/>
      <c r="Y806" s="12">
        <f>Table2[[#This Row],[Others name]]</f>
        <v>0</v>
      </c>
      <c r="Z806" s="12">
        <f>Table2[[#This Row],[Others]]*Table2[[#This Row],[District Pop.]]</f>
        <v>0</v>
      </c>
    </row>
    <row r="807" spans="1:26" x14ac:dyDescent="0.3">
      <c r="A807" s="6">
        <v>620</v>
      </c>
      <c r="B807" s="6" t="s">
        <v>3718</v>
      </c>
      <c r="C807" s="6" t="s">
        <v>2515</v>
      </c>
      <c r="D807" s="10">
        <v>52874</v>
      </c>
      <c r="E807" s="6" t="s">
        <v>619</v>
      </c>
      <c r="F807" s="6" t="s">
        <v>628</v>
      </c>
      <c r="G807" s="6"/>
      <c r="H807" s="10">
        <f>SUM(I807:R807)</f>
        <v>100</v>
      </c>
      <c r="I807" s="6">
        <f>100-SUM(Table2[[#This Row],[Kurds]:[Others3]])</f>
        <v>100</v>
      </c>
      <c r="J807" s="6"/>
      <c r="K807" s="6"/>
      <c r="L807" s="6"/>
      <c r="M807" s="6"/>
      <c r="N807" s="6"/>
      <c r="O807" s="11"/>
      <c r="P807" s="11"/>
      <c r="Q807" s="11"/>
      <c r="R807" s="11"/>
      <c r="S807" s="11"/>
      <c r="T807" s="12">
        <f>Table2[[#This Row],[Turks]]*Table2[[#This Row],[District Pop.]]/100</f>
        <v>52874</v>
      </c>
      <c r="U807" s="12">
        <f>Table2[[#This Row],[Kurds]]*Table2[[#This Row],[District Pop.]]/100</f>
        <v>0</v>
      </c>
      <c r="V807" s="12">
        <f>Table2[[#This Row],[Zazas]]*Table2[[#This Row],[District Pop.]]</f>
        <v>0</v>
      </c>
      <c r="W807" s="6"/>
      <c r="X807" s="6"/>
      <c r="Y807" s="12">
        <f>Table2[[#This Row],[Others name]]</f>
        <v>0</v>
      </c>
      <c r="Z807" s="12">
        <f>Table2[[#This Row],[Others]]*Table2[[#This Row],[District Pop.]]</f>
        <v>0</v>
      </c>
    </row>
    <row r="808" spans="1:26" x14ac:dyDescent="0.3">
      <c r="A808" s="6">
        <v>621</v>
      </c>
      <c r="B808" s="6" t="s">
        <v>629</v>
      </c>
      <c r="C808" s="6" t="s">
        <v>2554</v>
      </c>
      <c r="D808" s="10">
        <v>59676</v>
      </c>
      <c r="E808" s="6" t="s">
        <v>619</v>
      </c>
      <c r="F808" s="6" t="s">
        <v>629</v>
      </c>
      <c r="G808" s="6"/>
      <c r="H808" s="10">
        <f>SUM(I808:R808)</f>
        <v>100</v>
      </c>
      <c r="I808" s="6">
        <f>100-SUM(Table2[[#This Row],[Kurds]:[Others3]])</f>
        <v>100</v>
      </c>
      <c r="J808" s="6"/>
      <c r="K808" s="6"/>
      <c r="L808" s="6"/>
      <c r="M808" s="6"/>
      <c r="N808" s="6"/>
      <c r="O808" s="11"/>
      <c r="P808" s="11"/>
      <c r="Q808" s="11"/>
      <c r="R808" s="11"/>
      <c r="S808" s="11"/>
      <c r="T808" s="12">
        <f>Table2[[#This Row],[Turks]]*Table2[[#This Row],[District Pop.]]/100</f>
        <v>59676</v>
      </c>
      <c r="U808" s="12">
        <f>Table2[[#This Row],[Kurds]]*Table2[[#This Row],[District Pop.]]/100</f>
        <v>0</v>
      </c>
      <c r="V808" s="12">
        <f>Table2[[#This Row],[Zazas]]*Table2[[#This Row],[District Pop.]]</f>
        <v>0</v>
      </c>
      <c r="W808" s="6"/>
      <c r="X808" s="6"/>
      <c r="Y808" s="12">
        <f>Table2[[#This Row],[Others name]]</f>
        <v>0</v>
      </c>
      <c r="Z808" s="12">
        <f>Table2[[#This Row],[Others]]*Table2[[#This Row],[District Pop.]]</f>
        <v>0</v>
      </c>
    </row>
    <row r="809" spans="1:26" x14ac:dyDescent="0.3">
      <c r="A809" s="6">
        <v>624</v>
      </c>
      <c r="B809" s="6" t="s">
        <v>3719</v>
      </c>
      <c r="C809" s="6" t="s">
        <v>1295</v>
      </c>
      <c r="D809" s="10">
        <v>4574</v>
      </c>
      <c r="E809" s="6" t="s">
        <v>632</v>
      </c>
      <c r="F809" s="6" t="s">
        <v>633</v>
      </c>
      <c r="G809" s="6"/>
      <c r="H809" s="10">
        <f>SUM(I809:R809)</f>
        <v>100</v>
      </c>
      <c r="I809" s="6">
        <f>100-SUM(Table2[[#This Row],[Kurds]:[Others3]])</f>
        <v>100</v>
      </c>
      <c r="J809" s="6"/>
      <c r="K809" s="6"/>
      <c r="L809" s="6"/>
      <c r="M809" s="6"/>
      <c r="N809" s="6"/>
      <c r="O809" s="11"/>
      <c r="P809" s="11"/>
      <c r="Q809" s="11"/>
      <c r="R809" s="11"/>
      <c r="S809" s="11"/>
      <c r="T809" s="12">
        <f>Table2[[#This Row],[Turks]]*Table2[[#This Row],[District Pop.]]/100</f>
        <v>4574</v>
      </c>
      <c r="U809" s="12">
        <f>Table2[[#This Row],[Kurds]]*Table2[[#This Row],[District Pop.]]/100</f>
        <v>0</v>
      </c>
      <c r="V809" s="12">
        <f>Table2[[#This Row],[Zazas]]*Table2[[#This Row],[District Pop.]]</f>
        <v>0</v>
      </c>
      <c r="W809" s="6"/>
      <c r="X809" s="6"/>
      <c r="Y809" s="12">
        <f>Table2[[#This Row],[Others name]]</f>
        <v>0</v>
      </c>
      <c r="Z809" s="12">
        <f>Table2[[#This Row],[Others]]*Table2[[#This Row],[District Pop.]]</f>
        <v>0</v>
      </c>
    </row>
    <row r="810" spans="1:26" x14ac:dyDescent="0.3">
      <c r="A810" s="6">
        <v>625</v>
      </c>
      <c r="B810" s="6" t="s">
        <v>634</v>
      </c>
      <c r="C810" s="6" t="s">
        <v>1345</v>
      </c>
      <c r="D810" s="10">
        <v>5836</v>
      </c>
      <c r="E810" s="6" t="s">
        <v>632</v>
      </c>
      <c r="F810" s="6" t="s">
        <v>634</v>
      </c>
      <c r="G810" s="6"/>
      <c r="H810" s="10">
        <f>SUM(I810:R810)</f>
        <v>100</v>
      </c>
      <c r="I810" s="6">
        <f>100-SUM(Table2[[#This Row],[Kurds]:[Others3]])</f>
        <v>100</v>
      </c>
      <c r="J810" s="6"/>
      <c r="K810" s="6"/>
      <c r="L810" s="6"/>
      <c r="M810" s="6"/>
      <c r="N810" s="6"/>
      <c r="O810" s="11"/>
      <c r="P810" s="11"/>
      <c r="Q810" s="11"/>
      <c r="R810" s="11"/>
      <c r="S810" s="11"/>
      <c r="T810" s="12">
        <f>Table2[[#This Row],[Turks]]*Table2[[#This Row],[District Pop.]]/100</f>
        <v>5836</v>
      </c>
      <c r="U810" s="12">
        <f>Table2[[#This Row],[Kurds]]*Table2[[#This Row],[District Pop.]]/100</f>
        <v>0</v>
      </c>
      <c r="V810" s="12">
        <f>Table2[[#This Row],[Zazas]]*Table2[[#This Row],[District Pop.]]</f>
        <v>0</v>
      </c>
      <c r="W810" s="6"/>
      <c r="X810" s="6"/>
      <c r="Y810" s="12">
        <f>Table2[[#This Row],[Others name]]</f>
        <v>0</v>
      </c>
      <c r="Z810" s="12">
        <f>Table2[[#This Row],[Others]]*Table2[[#This Row],[District Pop.]]</f>
        <v>0</v>
      </c>
    </row>
    <row r="811" spans="1:26" x14ac:dyDescent="0.3">
      <c r="A811" s="6">
        <v>627</v>
      </c>
      <c r="B811" s="6" t="s">
        <v>3720</v>
      </c>
      <c r="C811" s="6" t="s">
        <v>1399</v>
      </c>
      <c r="D811" s="10">
        <v>14289</v>
      </c>
      <c r="E811" s="6" t="s">
        <v>632</v>
      </c>
      <c r="F811" s="6" t="s">
        <v>636</v>
      </c>
      <c r="G811" s="6"/>
      <c r="H811" s="10">
        <f>SUM(I811:R811)</f>
        <v>100</v>
      </c>
      <c r="I811" s="6">
        <f>100-SUM(Table2[[#This Row],[Kurds]:[Others3]])</f>
        <v>100</v>
      </c>
      <c r="J811" s="6"/>
      <c r="K811" s="6"/>
      <c r="L811" s="6"/>
      <c r="M811" s="6"/>
      <c r="N811" s="6"/>
      <c r="O811" s="11"/>
      <c r="P811" s="11"/>
      <c r="Q811" s="11"/>
      <c r="R811" s="11"/>
      <c r="S811" s="11"/>
      <c r="T811" s="12">
        <f>Table2[[#This Row],[Turks]]*Table2[[#This Row],[District Pop.]]/100</f>
        <v>14289</v>
      </c>
      <c r="U811" s="12">
        <f>Table2[[#This Row],[Kurds]]*Table2[[#This Row],[District Pop.]]/100</f>
        <v>0</v>
      </c>
      <c r="V811" s="12">
        <f>Table2[[#This Row],[Zazas]]*Table2[[#This Row],[District Pop.]]</f>
        <v>0</v>
      </c>
      <c r="W811" s="6"/>
      <c r="X811" s="6"/>
      <c r="Y811" s="12">
        <f>Table2[[#This Row],[Others name]]</f>
        <v>0</v>
      </c>
      <c r="Z811" s="12">
        <f>Table2[[#This Row],[Others]]*Table2[[#This Row],[District Pop.]]</f>
        <v>0</v>
      </c>
    </row>
    <row r="812" spans="1:26" x14ac:dyDescent="0.3">
      <c r="A812" s="6">
        <v>628</v>
      </c>
      <c r="B812" s="6" t="s">
        <v>637</v>
      </c>
      <c r="C812" s="6" t="s">
        <v>1750</v>
      </c>
      <c r="D812" s="10">
        <v>77690</v>
      </c>
      <c r="E812" s="6" t="s">
        <v>632</v>
      </c>
      <c r="F812" s="6" t="s">
        <v>637</v>
      </c>
      <c r="G812" s="6"/>
      <c r="H812" s="10">
        <f>SUM(I812:R812)</f>
        <v>100</v>
      </c>
      <c r="I812" s="6">
        <f>100-SUM(Table2[[#This Row],[Kurds]:[Others3]])</f>
        <v>100</v>
      </c>
      <c r="J812" s="6"/>
      <c r="K812" s="6"/>
      <c r="L812" s="6"/>
      <c r="M812" s="6"/>
      <c r="N812" s="6"/>
      <c r="O812" s="11"/>
      <c r="P812" s="11"/>
      <c r="Q812" s="11"/>
      <c r="R812" s="11"/>
      <c r="S812" s="11"/>
      <c r="T812" s="12">
        <f>Table2[[#This Row],[Turks]]*Table2[[#This Row],[District Pop.]]/100</f>
        <v>77690</v>
      </c>
      <c r="U812" s="12">
        <f>Table2[[#This Row],[Kurds]]*Table2[[#This Row],[District Pop.]]/100</f>
        <v>0</v>
      </c>
      <c r="V812" s="12">
        <f>Table2[[#This Row],[Zazas]]*Table2[[#This Row],[District Pop.]]</f>
        <v>0</v>
      </c>
      <c r="W812" s="6"/>
      <c r="X812" s="6"/>
      <c r="Y812" s="12">
        <f>Table2[[#This Row],[Others name]]</f>
        <v>0</v>
      </c>
      <c r="Z812" s="12">
        <f>Table2[[#This Row],[Others]]*Table2[[#This Row],[District Pop.]]</f>
        <v>0</v>
      </c>
    </row>
    <row r="813" spans="1:26" x14ac:dyDescent="0.3">
      <c r="A813" s="6">
        <v>629</v>
      </c>
      <c r="B813" s="6" t="s">
        <v>3721</v>
      </c>
      <c r="C813" s="6" t="s">
        <v>1810</v>
      </c>
      <c r="D813" s="10">
        <v>25307</v>
      </c>
      <c r="E813" s="6" t="s">
        <v>632</v>
      </c>
      <c r="F813" s="6" t="s">
        <v>638</v>
      </c>
      <c r="G813" s="6"/>
      <c r="H813" s="10">
        <f>SUM(I813:R813)</f>
        <v>100</v>
      </c>
      <c r="I813" s="6">
        <f>100-SUM(Table2[[#This Row],[Kurds]:[Others3]])</f>
        <v>100</v>
      </c>
      <c r="J813" s="6"/>
      <c r="K813" s="6"/>
      <c r="L813" s="6"/>
      <c r="M813" s="6"/>
      <c r="N813" s="6"/>
      <c r="O813" s="11"/>
      <c r="P813" s="11"/>
      <c r="Q813" s="11"/>
      <c r="R813" s="11"/>
      <c r="S813" s="11"/>
      <c r="T813" s="12">
        <f>Table2[[#This Row],[Turks]]*Table2[[#This Row],[District Pop.]]/100</f>
        <v>25307</v>
      </c>
      <c r="U813" s="12">
        <f>Table2[[#This Row],[Kurds]]*Table2[[#This Row],[District Pop.]]/100</f>
        <v>0</v>
      </c>
      <c r="V813" s="12">
        <f>Table2[[#This Row],[Zazas]]*Table2[[#This Row],[District Pop.]]</f>
        <v>0</v>
      </c>
      <c r="W813" s="6"/>
      <c r="X813" s="6"/>
      <c r="Y813" s="12">
        <f>Table2[[#This Row],[Others name]]</f>
        <v>0</v>
      </c>
      <c r="Z813" s="12">
        <f>Table2[[#This Row],[Others]]*Table2[[#This Row],[District Pop.]]</f>
        <v>0</v>
      </c>
    </row>
    <row r="814" spans="1:26" x14ac:dyDescent="0.3">
      <c r="A814" s="6">
        <v>632</v>
      </c>
      <c r="B814" s="6" t="s">
        <v>641</v>
      </c>
      <c r="C814" s="6" t="s">
        <v>3419</v>
      </c>
      <c r="D814" s="10">
        <v>67690</v>
      </c>
      <c r="E814" s="6" t="s">
        <v>632</v>
      </c>
      <c r="F814" s="6" t="s">
        <v>641</v>
      </c>
      <c r="G814" s="6"/>
      <c r="H814" s="10">
        <f>SUM(I814:R814)</f>
        <v>100</v>
      </c>
      <c r="I814" s="6">
        <f>100-SUM(Table2[[#This Row],[Kurds]:[Others3]])</f>
        <v>100</v>
      </c>
      <c r="J814" s="6"/>
      <c r="K814" s="6"/>
      <c r="L814" s="6"/>
      <c r="M814" s="6"/>
      <c r="N814" s="6"/>
      <c r="O814" s="11"/>
      <c r="P814" s="11"/>
      <c r="Q814" s="11"/>
      <c r="R814" s="11"/>
      <c r="S814" s="11"/>
      <c r="T814" s="12">
        <f>Table2[[#This Row],[Turks]]*Table2[[#This Row],[District Pop.]]/100</f>
        <v>67690</v>
      </c>
      <c r="U814" s="12">
        <f>Table2[[#This Row],[Kurds]]*Table2[[#This Row],[District Pop.]]/100</f>
        <v>0</v>
      </c>
      <c r="V814" s="12">
        <f>Table2[[#This Row],[Zazas]]*Table2[[#This Row],[District Pop.]]</f>
        <v>0</v>
      </c>
      <c r="W814" s="6"/>
      <c r="X814" s="6"/>
      <c r="Y814" s="12">
        <f>Table2[[#This Row],[Others name]]</f>
        <v>0</v>
      </c>
      <c r="Z814" s="12">
        <f>Table2[[#This Row],[Others]]*Table2[[#This Row],[District Pop.]]</f>
        <v>0</v>
      </c>
    </row>
    <row r="815" spans="1:26" x14ac:dyDescent="0.3">
      <c r="A815" s="6">
        <v>633</v>
      </c>
      <c r="B815" s="6" t="s">
        <v>642</v>
      </c>
      <c r="C815" s="6" t="s">
        <v>1943</v>
      </c>
      <c r="D815" s="10">
        <v>4052</v>
      </c>
      <c r="E815" s="6" t="s">
        <v>632</v>
      </c>
      <c r="F815" s="6" t="s">
        <v>642</v>
      </c>
      <c r="G815" s="6"/>
      <c r="H815" s="10">
        <f>SUM(I815:R815)</f>
        <v>100</v>
      </c>
      <c r="I815" s="6">
        <f>100-SUM(Table2[[#This Row],[Kurds]:[Others3]])</f>
        <v>100</v>
      </c>
      <c r="J815" s="6"/>
      <c r="K815" s="6"/>
      <c r="L815" s="6"/>
      <c r="M815" s="6"/>
      <c r="N815" s="6"/>
      <c r="O815" s="11"/>
      <c r="P815" s="11"/>
      <c r="Q815" s="11"/>
      <c r="R815" s="11"/>
      <c r="S815" s="11"/>
      <c r="T815" s="12">
        <f>Table2[[#This Row],[Turks]]*Table2[[#This Row],[District Pop.]]/100</f>
        <v>4052</v>
      </c>
      <c r="U815" s="12">
        <f>Table2[[#This Row],[Kurds]]*Table2[[#This Row],[District Pop.]]/100</f>
        <v>0</v>
      </c>
      <c r="V815" s="12">
        <f>Table2[[#This Row],[Zazas]]*Table2[[#This Row],[District Pop.]]</f>
        <v>0</v>
      </c>
      <c r="W815" s="6"/>
      <c r="X815" s="6"/>
      <c r="Y815" s="12">
        <f>Table2[[#This Row],[Others name]]</f>
        <v>0</v>
      </c>
      <c r="Z815" s="12">
        <f>Table2[[#This Row],[Others]]*Table2[[#This Row],[District Pop.]]</f>
        <v>0</v>
      </c>
    </row>
    <row r="816" spans="1:26" x14ac:dyDescent="0.3">
      <c r="A816" s="6">
        <v>634</v>
      </c>
      <c r="B816" s="6" t="s">
        <v>643</v>
      </c>
      <c r="C816" s="6" t="s">
        <v>1945</v>
      </c>
      <c r="D816" s="10">
        <v>5690</v>
      </c>
      <c r="E816" s="6" t="s">
        <v>632</v>
      </c>
      <c r="F816" s="6" t="s">
        <v>643</v>
      </c>
      <c r="G816" s="6"/>
      <c r="H816" s="10">
        <f>SUM(I816:R816)</f>
        <v>100</v>
      </c>
      <c r="I816" s="6">
        <f>100-SUM(Table2[[#This Row],[Kurds]:[Others3]])</f>
        <v>100</v>
      </c>
      <c r="J816" s="6"/>
      <c r="K816" s="6"/>
      <c r="L816" s="6"/>
      <c r="M816" s="6"/>
      <c r="N816" s="6"/>
      <c r="O816" s="11"/>
      <c r="P816" s="11"/>
      <c r="Q816" s="11"/>
      <c r="R816" s="11"/>
      <c r="S816" s="11"/>
      <c r="T816" s="12">
        <f>Table2[[#This Row],[Turks]]*Table2[[#This Row],[District Pop.]]/100</f>
        <v>5690</v>
      </c>
      <c r="U816" s="12">
        <f>Table2[[#This Row],[Kurds]]*Table2[[#This Row],[District Pop.]]/100</f>
        <v>0</v>
      </c>
      <c r="V816" s="12">
        <f>Table2[[#This Row],[Zazas]]*Table2[[#This Row],[District Pop.]]</f>
        <v>0</v>
      </c>
      <c r="W816" s="6"/>
      <c r="X816" s="6"/>
      <c r="Y816" s="12">
        <f>Table2[[#This Row],[Others name]]</f>
        <v>0</v>
      </c>
      <c r="Z816" s="12">
        <f>Table2[[#This Row],[Others]]*Table2[[#This Row],[District Pop.]]</f>
        <v>0</v>
      </c>
    </row>
    <row r="817" spans="1:26" x14ac:dyDescent="0.3">
      <c r="A817" s="6">
        <v>635</v>
      </c>
      <c r="B817" s="6" t="s">
        <v>644</v>
      </c>
      <c r="C817" s="6" t="s">
        <v>1969</v>
      </c>
      <c r="D817" s="10">
        <v>14812</v>
      </c>
      <c r="E817" s="6" t="s">
        <v>632</v>
      </c>
      <c r="F817" s="6" t="s">
        <v>644</v>
      </c>
      <c r="G817" s="6"/>
      <c r="H817" s="10">
        <f>SUM(I817:R817)</f>
        <v>100</v>
      </c>
      <c r="I817" s="6">
        <f>100-SUM(Table2[[#This Row],[Kurds]:[Others3]])</f>
        <v>100</v>
      </c>
      <c r="J817" s="6"/>
      <c r="K817" s="6"/>
      <c r="L817" s="6"/>
      <c r="M817" s="6"/>
      <c r="N817" s="6"/>
      <c r="O817" s="11"/>
      <c r="P817" s="11"/>
      <c r="Q817" s="11"/>
      <c r="R817" s="11"/>
      <c r="S817" s="11"/>
      <c r="T817" s="12">
        <f>Table2[[#This Row],[Turks]]*Table2[[#This Row],[District Pop.]]/100</f>
        <v>14812</v>
      </c>
      <c r="U817" s="12">
        <f>Table2[[#This Row],[Kurds]]*Table2[[#This Row],[District Pop.]]/100</f>
        <v>0</v>
      </c>
      <c r="V817" s="12">
        <f>Table2[[#This Row],[Zazas]]*Table2[[#This Row],[District Pop.]]</f>
        <v>0</v>
      </c>
      <c r="W817" s="6"/>
      <c r="X817" s="6"/>
      <c r="Y817" s="12">
        <f>Table2[[#This Row],[Others name]]</f>
        <v>0</v>
      </c>
      <c r="Z817" s="12">
        <f>Table2[[#This Row],[Others]]*Table2[[#This Row],[District Pop.]]</f>
        <v>0</v>
      </c>
    </row>
    <row r="818" spans="1:26" x14ac:dyDescent="0.3">
      <c r="A818" s="6">
        <v>636</v>
      </c>
      <c r="B818" s="6" t="s">
        <v>645</v>
      </c>
      <c r="C818" s="6" t="s">
        <v>2087</v>
      </c>
      <c r="D818" s="10">
        <v>7724</v>
      </c>
      <c r="E818" s="6" t="s">
        <v>632</v>
      </c>
      <c r="F818" s="6" t="s">
        <v>645</v>
      </c>
      <c r="G818" s="6"/>
      <c r="H818" s="10">
        <f>SUM(I818:R818)</f>
        <v>100</v>
      </c>
      <c r="I818" s="6">
        <f>100-SUM(Table2[[#This Row],[Kurds]:[Others3]])</f>
        <v>100</v>
      </c>
      <c r="J818" s="6"/>
      <c r="K818" s="6"/>
      <c r="L818" s="6"/>
      <c r="M818" s="6"/>
      <c r="N818" s="6"/>
      <c r="O818" s="11"/>
      <c r="P818" s="11"/>
      <c r="Q818" s="11"/>
      <c r="R818" s="11"/>
      <c r="S818" s="11"/>
      <c r="T818" s="12">
        <f>Table2[[#This Row],[Turks]]*Table2[[#This Row],[District Pop.]]/100</f>
        <v>7724</v>
      </c>
      <c r="U818" s="12">
        <f>Table2[[#This Row],[Kurds]]*Table2[[#This Row],[District Pop.]]/100</f>
        <v>0</v>
      </c>
      <c r="V818" s="12">
        <f>Table2[[#This Row],[Zazas]]*Table2[[#This Row],[District Pop.]]</f>
        <v>0</v>
      </c>
      <c r="W818" s="6"/>
      <c r="X818" s="6"/>
      <c r="Y818" s="12">
        <f>Table2[[#This Row],[Others name]]</f>
        <v>0</v>
      </c>
      <c r="Z818" s="12">
        <f>Table2[[#This Row],[Others]]*Table2[[#This Row],[District Pop.]]</f>
        <v>0</v>
      </c>
    </row>
    <row r="819" spans="1:26" x14ac:dyDescent="0.3">
      <c r="A819" s="6">
        <v>637</v>
      </c>
      <c r="B819" s="6" t="s">
        <v>646</v>
      </c>
      <c r="C819" s="6" t="s">
        <v>2104</v>
      </c>
      <c r="D819" s="10">
        <v>150978</v>
      </c>
      <c r="E819" s="6" t="s">
        <v>632</v>
      </c>
      <c r="F819" s="6" t="s">
        <v>646</v>
      </c>
      <c r="G819" s="6"/>
      <c r="H819" s="10">
        <f>SUM(I819:R819)</f>
        <v>100</v>
      </c>
      <c r="I819" s="6">
        <f>100-SUM(Table2[[#This Row],[Kurds]:[Others3]])</f>
        <v>100</v>
      </c>
      <c r="J819" s="6"/>
      <c r="K819" s="6"/>
      <c r="L819" s="6"/>
      <c r="M819" s="6"/>
      <c r="N819" s="6"/>
      <c r="O819" s="11"/>
      <c r="P819" s="11"/>
      <c r="Q819" s="11"/>
      <c r="R819" s="11"/>
      <c r="S819" s="11"/>
      <c r="T819" s="12">
        <f>Table2[[#This Row],[Turks]]*Table2[[#This Row],[District Pop.]]/100</f>
        <v>150978</v>
      </c>
      <c r="U819" s="12">
        <f>Table2[[#This Row],[Kurds]]*Table2[[#This Row],[District Pop.]]/100</f>
        <v>0</v>
      </c>
      <c r="V819" s="12">
        <f>Table2[[#This Row],[Zazas]]*Table2[[#This Row],[District Pop.]]</f>
        <v>0</v>
      </c>
      <c r="W819" s="6"/>
      <c r="X819" s="6"/>
      <c r="Y819" s="12">
        <f>Table2[[#This Row],[Others name]]</f>
        <v>0</v>
      </c>
      <c r="Z819" s="12">
        <f>Table2[[#This Row],[Others]]*Table2[[#This Row],[District Pop.]]</f>
        <v>0</v>
      </c>
    </row>
    <row r="820" spans="1:26" x14ac:dyDescent="0.3">
      <c r="A820" s="6">
        <v>638</v>
      </c>
      <c r="B820" s="6" t="s">
        <v>3722</v>
      </c>
      <c r="C820" s="6" t="s">
        <v>2311</v>
      </c>
      <c r="D820" s="10">
        <v>9266</v>
      </c>
      <c r="E820" s="6" t="s">
        <v>632</v>
      </c>
      <c r="F820" s="6" t="s">
        <v>647</v>
      </c>
      <c r="G820" s="6"/>
      <c r="H820" s="10">
        <f>SUM(I820:R820)</f>
        <v>100</v>
      </c>
      <c r="I820" s="6">
        <f>100-SUM(Table2[[#This Row],[Kurds]:[Others3]])</f>
        <v>100</v>
      </c>
      <c r="J820" s="6"/>
      <c r="K820" s="6"/>
      <c r="L820" s="6"/>
      <c r="M820" s="6"/>
      <c r="N820" s="6"/>
      <c r="O820" s="11"/>
      <c r="P820" s="11"/>
      <c r="Q820" s="11"/>
      <c r="R820" s="11"/>
      <c r="S820" s="11"/>
      <c r="T820" s="12">
        <f>Table2[[#This Row],[Turks]]*Table2[[#This Row],[District Pop.]]/100</f>
        <v>9266</v>
      </c>
      <c r="U820" s="12">
        <f>Table2[[#This Row],[Kurds]]*Table2[[#This Row],[District Pop.]]/100</f>
        <v>0</v>
      </c>
      <c r="V820" s="12">
        <f>Table2[[#This Row],[Zazas]]*Table2[[#This Row],[District Pop.]]</f>
        <v>0</v>
      </c>
      <c r="W820" s="6"/>
      <c r="X820" s="6"/>
      <c r="Y820" s="12">
        <f>Table2[[#This Row],[Others name]]</f>
        <v>0</v>
      </c>
      <c r="Z820" s="12">
        <f>Table2[[#This Row],[Others]]*Table2[[#This Row],[District Pop.]]</f>
        <v>0</v>
      </c>
    </row>
    <row r="821" spans="1:26" x14ac:dyDescent="0.3">
      <c r="A821" s="6">
        <v>639</v>
      </c>
      <c r="B821" s="6" t="s">
        <v>648</v>
      </c>
      <c r="C821" s="6" t="s">
        <v>2370</v>
      </c>
      <c r="D821" s="10">
        <v>10999</v>
      </c>
      <c r="E821" s="6" t="s">
        <v>632</v>
      </c>
      <c r="F821" s="6" t="s">
        <v>648</v>
      </c>
      <c r="G821" s="6"/>
      <c r="H821" s="10">
        <f>SUM(I821:R821)</f>
        <v>100</v>
      </c>
      <c r="I821" s="6">
        <f>100-SUM(Table2[[#This Row],[Kurds]:[Others3]])</f>
        <v>100</v>
      </c>
      <c r="J821" s="6"/>
      <c r="K821" s="6"/>
      <c r="L821" s="6"/>
      <c r="M821" s="6"/>
      <c r="N821" s="6"/>
      <c r="O821" s="11"/>
      <c r="P821" s="11"/>
      <c r="Q821" s="11"/>
      <c r="R821" s="11"/>
      <c r="S821" s="11"/>
      <c r="T821" s="12">
        <f>Table2[[#This Row],[Turks]]*Table2[[#This Row],[District Pop.]]/100</f>
        <v>10999</v>
      </c>
      <c r="U821" s="12">
        <f>Table2[[#This Row],[Kurds]]*Table2[[#This Row],[District Pop.]]/100</f>
        <v>0</v>
      </c>
      <c r="V821" s="12">
        <f>Table2[[#This Row],[Zazas]]*Table2[[#This Row],[District Pop.]]</f>
        <v>0</v>
      </c>
      <c r="W821" s="6"/>
      <c r="X821" s="6"/>
      <c r="Y821" s="12">
        <f>Table2[[#This Row],[Others name]]</f>
        <v>0</v>
      </c>
      <c r="Z821" s="12">
        <f>Table2[[#This Row],[Others]]*Table2[[#This Row],[District Pop.]]</f>
        <v>0</v>
      </c>
    </row>
    <row r="822" spans="1:26" x14ac:dyDescent="0.3">
      <c r="A822" s="6">
        <v>640</v>
      </c>
      <c r="B822" s="6" t="s">
        <v>3723</v>
      </c>
      <c r="C822" s="6" t="s">
        <v>2382</v>
      </c>
      <c r="D822" s="10">
        <v>3909</v>
      </c>
      <c r="E822" s="6" t="s">
        <v>632</v>
      </c>
      <c r="F822" s="6" t="s">
        <v>649</v>
      </c>
      <c r="G822" s="6"/>
      <c r="H822" s="10">
        <f>SUM(I822:R822)</f>
        <v>100</v>
      </c>
      <c r="I822" s="6">
        <f>100-SUM(Table2[[#This Row],[Kurds]:[Others3]])</f>
        <v>100</v>
      </c>
      <c r="J822" s="6"/>
      <c r="K822" s="6"/>
      <c r="L822" s="6"/>
      <c r="M822" s="6"/>
      <c r="N822" s="6"/>
      <c r="O822" s="11"/>
      <c r="P822" s="11"/>
      <c r="Q822" s="11"/>
      <c r="R822" s="11"/>
      <c r="S822" s="11"/>
      <c r="T822" s="12">
        <f>Table2[[#This Row],[Turks]]*Table2[[#This Row],[District Pop.]]/100</f>
        <v>3909</v>
      </c>
      <c r="U822" s="12">
        <f>Table2[[#This Row],[Kurds]]*Table2[[#This Row],[District Pop.]]/100</f>
        <v>0</v>
      </c>
      <c r="V822" s="12">
        <f>Table2[[#This Row],[Zazas]]*Table2[[#This Row],[District Pop.]]</f>
        <v>0</v>
      </c>
      <c r="W822" s="6"/>
      <c r="X822" s="6"/>
      <c r="Y822" s="12">
        <f>Table2[[#This Row],[Others name]]</f>
        <v>0</v>
      </c>
      <c r="Z822" s="12">
        <f>Table2[[#This Row],[Others]]*Table2[[#This Row],[District Pop.]]</f>
        <v>0</v>
      </c>
    </row>
    <row r="823" spans="1:26" x14ac:dyDescent="0.3">
      <c r="A823" s="6">
        <v>641</v>
      </c>
      <c r="B823" s="6" t="s">
        <v>650</v>
      </c>
      <c r="C823" s="6" t="s">
        <v>2448</v>
      </c>
      <c r="D823" s="10">
        <v>15144</v>
      </c>
      <c r="E823" s="6" t="s">
        <v>632</v>
      </c>
      <c r="F823" s="6" t="s">
        <v>650</v>
      </c>
      <c r="G823" s="6"/>
      <c r="H823" s="10">
        <f>SUM(I823:R823)</f>
        <v>100</v>
      </c>
      <c r="I823" s="6">
        <f>100-SUM(Table2[[#This Row],[Kurds]:[Others3]])</f>
        <v>100</v>
      </c>
      <c r="J823" s="6"/>
      <c r="K823" s="6"/>
      <c r="L823" s="6"/>
      <c r="M823" s="6"/>
      <c r="N823" s="6"/>
      <c r="O823" s="11"/>
      <c r="P823" s="11"/>
      <c r="Q823" s="11"/>
      <c r="R823" s="11"/>
      <c r="S823" s="11"/>
      <c r="T823" s="12">
        <f>Table2[[#This Row],[Turks]]*Table2[[#This Row],[District Pop.]]/100</f>
        <v>15144</v>
      </c>
      <c r="U823" s="12">
        <f>Table2[[#This Row],[Kurds]]*Table2[[#This Row],[District Pop.]]/100</f>
        <v>0</v>
      </c>
      <c r="V823" s="12">
        <f>Table2[[#This Row],[Zazas]]*Table2[[#This Row],[District Pop.]]</f>
        <v>0</v>
      </c>
      <c r="W823" s="6"/>
      <c r="X823" s="6"/>
      <c r="Y823" s="12">
        <f>Table2[[#This Row],[Others name]]</f>
        <v>0</v>
      </c>
      <c r="Z823" s="12">
        <f>Table2[[#This Row],[Others]]*Table2[[#This Row],[District Pop.]]</f>
        <v>0</v>
      </c>
    </row>
    <row r="824" spans="1:26" x14ac:dyDescent="0.3">
      <c r="A824" s="6">
        <v>644</v>
      </c>
      <c r="B824" s="6" t="s">
        <v>3726</v>
      </c>
      <c r="C824" s="6" t="s">
        <v>2559</v>
      </c>
      <c r="D824" s="10">
        <v>50323</v>
      </c>
      <c r="E824" s="6" t="s">
        <v>632</v>
      </c>
      <c r="F824" s="6" t="s">
        <v>653</v>
      </c>
      <c r="G824" s="6"/>
      <c r="H824" s="10">
        <f>SUM(I824:R824)</f>
        <v>100</v>
      </c>
      <c r="I824" s="6">
        <f>100-SUM(Table2[[#This Row],[Kurds]:[Others3]])</f>
        <v>100</v>
      </c>
      <c r="J824" s="6"/>
      <c r="K824" s="6"/>
      <c r="L824" s="6"/>
      <c r="M824" s="6"/>
      <c r="N824" s="6"/>
      <c r="O824" s="11"/>
      <c r="P824" s="11"/>
      <c r="Q824" s="11"/>
      <c r="R824" s="11"/>
      <c r="S824" s="11"/>
      <c r="T824" s="12">
        <f>Table2[[#This Row],[Turks]]*Table2[[#This Row],[District Pop.]]/100</f>
        <v>50323</v>
      </c>
      <c r="U824" s="12">
        <f>Table2[[#This Row],[Kurds]]*Table2[[#This Row],[District Pop.]]/100</f>
        <v>0</v>
      </c>
      <c r="V824" s="12">
        <f>Table2[[#This Row],[Zazas]]*Table2[[#This Row],[District Pop.]]</f>
        <v>0</v>
      </c>
      <c r="W824" s="6"/>
      <c r="X824" s="6"/>
      <c r="Y824" s="12">
        <f>Table2[[#This Row],[Others name]]</f>
        <v>0</v>
      </c>
      <c r="Z824" s="12">
        <f>Table2[[#This Row],[Others]]*Table2[[#This Row],[District Pop.]]</f>
        <v>0</v>
      </c>
    </row>
    <row r="825" spans="1:26" x14ac:dyDescent="0.3">
      <c r="A825" s="6">
        <v>645</v>
      </c>
      <c r="B825" s="6" t="s">
        <v>654</v>
      </c>
      <c r="C825" s="6" t="s">
        <v>2569</v>
      </c>
      <c r="D825" s="10">
        <v>370927</v>
      </c>
      <c r="E825" s="6" t="s">
        <v>632</v>
      </c>
      <c r="F825" s="6" t="s">
        <v>654</v>
      </c>
      <c r="G825" s="6"/>
      <c r="H825" s="10">
        <f>SUM(I825:R825)</f>
        <v>100</v>
      </c>
      <c r="I825" s="6">
        <f>100-SUM(Table2[[#This Row],[Kurds]:[Others3]])</f>
        <v>100</v>
      </c>
      <c r="J825" s="6"/>
      <c r="K825" s="6"/>
      <c r="L825" s="6"/>
      <c r="M825" s="6"/>
      <c r="N825" s="6"/>
      <c r="O825" s="11"/>
      <c r="P825" s="11"/>
      <c r="Q825" s="11"/>
      <c r="R825" s="11"/>
      <c r="S825" s="11"/>
      <c r="T825" s="12">
        <f>Table2[[#This Row],[Turks]]*Table2[[#This Row],[District Pop.]]/100</f>
        <v>370927</v>
      </c>
      <c r="U825" s="12">
        <f>Table2[[#This Row],[Kurds]]*Table2[[#This Row],[District Pop.]]/100</f>
        <v>0</v>
      </c>
      <c r="V825" s="12">
        <f>Table2[[#This Row],[Zazas]]*Table2[[#This Row],[District Pop.]]</f>
        <v>0</v>
      </c>
      <c r="W825" s="6"/>
      <c r="X825" s="6"/>
      <c r="Y825" s="12">
        <f>Table2[[#This Row],[Others name]]</f>
        <v>0</v>
      </c>
      <c r="Z825" s="12">
        <f>Table2[[#This Row],[Others]]*Table2[[#This Row],[District Pop.]]</f>
        <v>0</v>
      </c>
    </row>
    <row r="826" spans="1:26" x14ac:dyDescent="0.3">
      <c r="A826" s="6">
        <v>647</v>
      </c>
      <c r="B826" s="6" t="s">
        <v>656</v>
      </c>
      <c r="C826" s="6" t="s">
        <v>2847</v>
      </c>
      <c r="D826" s="10">
        <v>348325</v>
      </c>
      <c r="E826" s="6" t="s">
        <v>632</v>
      </c>
      <c r="F826" s="6" t="s">
        <v>656</v>
      </c>
      <c r="G826" s="6"/>
      <c r="H826" s="10">
        <f>SUM(I826:R826)</f>
        <v>100</v>
      </c>
      <c r="I826" s="6">
        <f>100-SUM(Table2[[#This Row],[Kurds]:[Others3]])</f>
        <v>100</v>
      </c>
      <c r="J826" s="6"/>
      <c r="K826" s="6"/>
      <c r="L826" s="6"/>
      <c r="M826" s="6"/>
      <c r="N826" s="6"/>
      <c r="O826" s="11"/>
      <c r="P826" s="11"/>
      <c r="Q826" s="11"/>
      <c r="R826" s="11"/>
      <c r="S826" s="11"/>
      <c r="T826" s="12">
        <f>Table2[[#This Row],[Turks]]*Table2[[#This Row],[District Pop.]]/100</f>
        <v>348325</v>
      </c>
      <c r="U826" s="12">
        <f>Table2[[#This Row],[Kurds]]*Table2[[#This Row],[District Pop.]]/100</f>
        <v>0</v>
      </c>
      <c r="V826" s="12">
        <f>Table2[[#This Row],[Zazas]]*Table2[[#This Row],[District Pop.]]</f>
        <v>0</v>
      </c>
      <c r="W826" s="6"/>
      <c r="X826" s="6"/>
      <c r="Y826" s="12">
        <f>Table2[[#This Row],[Others name]]</f>
        <v>0</v>
      </c>
      <c r="Z826" s="12">
        <f>Table2[[#This Row],[Others]]*Table2[[#This Row],[District Pop.]]</f>
        <v>0</v>
      </c>
    </row>
    <row r="827" spans="1:26" x14ac:dyDescent="0.3">
      <c r="A827" s="6">
        <v>649</v>
      </c>
      <c r="B827" s="6" t="s">
        <v>658</v>
      </c>
      <c r="C827" s="6" t="s">
        <v>3201</v>
      </c>
      <c r="D827" s="10">
        <v>690667</v>
      </c>
      <c r="E827" s="6" t="s">
        <v>632</v>
      </c>
      <c r="F827" s="6" t="s">
        <v>658</v>
      </c>
      <c r="G827" s="6"/>
      <c r="H827" s="10">
        <f>SUM(I827:R827)</f>
        <v>100</v>
      </c>
      <c r="I827" s="6">
        <f>100-SUM(Table2[[#This Row],[Kurds]:[Others3]])</f>
        <v>100</v>
      </c>
      <c r="J827" s="6"/>
      <c r="K827" s="6"/>
      <c r="L827" s="6"/>
      <c r="M827" s="6"/>
      <c r="N827" s="6"/>
      <c r="O827" s="11"/>
      <c r="P827" s="11"/>
      <c r="Q827" s="11"/>
      <c r="R827" s="11"/>
      <c r="S827" s="11"/>
      <c r="T827" s="12">
        <f>Table2[[#This Row],[Turks]]*Table2[[#This Row],[District Pop.]]/100</f>
        <v>690667</v>
      </c>
      <c r="U827" s="12">
        <f>Table2[[#This Row],[Kurds]]*Table2[[#This Row],[District Pop.]]/100</f>
        <v>0</v>
      </c>
      <c r="V827" s="12">
        <f>Table2[[#This Row],[Zazas]]*Table2[[#This Row],[District Pop.]]</f>
        <v>0</v>
      </c>
      <c r="W827" s="6"/>
      <c r="X827" s="6"/>
      <c r="Y827" s="12">
        <f>Table2[[#This Row],[Others name]]</f>
        <v>0</v>
      </c>
      <c r="Z827" s="12">
        <f>Table2[[#This Row],[Others]]*Table2[[#This Row],[District Pop.]]</f>
        <v>0</v>
      </c>
    </row>
    <row r="828" spans="1:26" x14ac:dyDescent="0.3">
      <c r="A828" s="6">
        <v>650</v>
      </c>
      <c r="B828" s="6" t="s">
        <v>659</v>
      </c>
      <c r="C828" s="6" t="s">
        <v>3219</v>
      </c>
      <c r="D828" s="10">
        <v>65465</v>
      </c>
      <c r="E828" s="6" t="s">
        <v>632</v>
      </c>
      <c r="F828" s="6" t="s">
        <v>659</v>
      </c>
      <c r="G828" s="6"/>
      <c r="H828" s="10">
        <f>SUM(I828:R828)</f>
        <v>100</v>
      </c>
      <c r="I828" s="6">
        <f>100-SUM(Table2[[#This Row],[Kurds]:[Others3]])</f>
        <v>100</v>
      </c>
      <c r="J828" s="6"/>
      <c r="K828" s="6"/>
      <c r="L828" s="6"/>
      <c r="M828" s="6"/>
      <c r="N828" s="6"/>
      <c r="O828" s="11"/>
      <c r="P828" s="11"/>
      <c r="Q828" s="11"/>
      <c r="R828" s="11"/>
      <c r="S828" s="11"/>
      <c r="T828" s="12">
        <f>Table2[[#This Row],[Turks]]*Table2[[#This Row],[District Pop.]]/100</f>
        <v>65465</v>
      </c>
      <c r="U828" s="12">
        <f>Table2[[#This Row],[Kurds]]*Table2[[#This Row],[District Pop.]]/100</f>
        <v>0</v>
      </c>
      <c r="V828" s="12">
        <f>Table2[[#This Row],[Zazas]]*Table2[[#This Row],[District Pop.]]</f>
        <v>0</v>
      </c>
      <c r="W828" s="6"/>
      <c r="X828" s="6"/>
      <c r="Y828" s="12">
        <f>Table2[[#This Row],[Others name]]</f>
        <v>0</v>
      </c>
      <c r="Z828" s="12">
        <f>Table2[[#This Row],[Others]]*Table2[[#This Row],[District Pop.]]</f>
        <v>0</v>
      </c>
    </row>
    <row r="829" spans="1:26" x14ac:dyDescent="0.3">
      <c r="A829" s="6">
        <v>651</v>
      </c>
      <c r="B829" s="6" t="s">
        <v>660</v>
      </c>
      <c r="C829" s="6" t="s">
        <v>3302</v>
      </c>
      <c r="D829" s="10">
        <v>5768</v>
      </c>
      <c r="E829" s="6" t="s">
        <v>632</v>
      </c>
      <c r="F829" s="6" t="s">
        <v>660</v>
      </c>
      <c r="G829" s="6"/>
      <c r="H829" s="10">
        <f>SUM(I829:R829)</f>
        <v>100</v>
      </c>
      <c r="I829" s="6">
        <f>100-SUM(Table2[[#This Row],[Kurds]:[Others3]])</f>
        <v>100</v>
      </c>
      <c r="J829" s="6"/>
      <c r="K829" s="6"/>
      <c r="L829" s="6"/>
      <c r="M829" s="6"/>
      <c r="N829" s="6"/>
      <c r="O829" s="11"/>
      <c r="P829" s="11"/>
      <c r="Q829" s="11"/>
      <c r="R829" s="11"/>
      <c r="S829" s="11"/>
      <c r="T829" s="12">
        <f>Table2[[#This Row],[Turks]]*Table2[[#This Row],[District Pop.]]/100</f>
        <v>5768</v>
      </c>
      <c r="U829" s="12">
        <f>Table2[[#This Row],[Kurds]]*Table2[[#This Row],[District Pop.]]/100</f>
        <v>0</v>
      </c>
      <c r="V829" s="12">
        <f>Table2[[#This Row],[Zazas]]*Table2[[#This Row],[District Pop.]]</f>
        <v>0</v>
      </c>
      <c r="W829" s="6"/>
      <c r="X829" s="6"/>
      <c r="Y829" s="12">
        <f>Table2[[#This Row],[Others name]]</f>
        <v>0</v>
      </c>
      <c r="Z829" s="12">
        <f>Table2[[#This Row],[Others]]*Table2[[#This Row],[District Pop.]]</f>
        <v>0</v>
      </c>
    </row>
    <row r="830" spans="1:26" x14ac:dyDescent="0.3">
      <c r="A830" s="6">
        <v>652</v>
      </c>
      <c r="B830" s="6" t="s">
        <v>661</v>
      </c>
      <c r="C830" s="6" t="s">
        <v>3386</v>
      </c>
      <c r="D830" s="10">
        <v>6062</v>
      </c>
      <c r="E830" s="6" t="s">
        <v>632</v>
      </c>
      <c r="F830" s="6" t="s">
        <v>661</v>
      </c>
      <c r="G830" s="6"/>
      <c r="H830" s="10">
        <f>SUM(I830:R830)</f>
        <v>100</v>
      </c>
      <c r="I830" s="6">
        <f>100-SUM(Table2[[#This Row],[Kurds]:[Others3]])</f>
        <v>100</v>
      </c>
      <c r="J830" s="6"/>
      <c r="K830" s="6"/>
      <c r="L830" s="6"/>
      <c r="M830" s="6"/>
      <c r="N830" s="6"/>
      <c r="O830" s="11"/>
      <c r="P830" s="11"/>
      <c r="Q830" s="11"/>
      <c r="R830" s="11"/>
      <c r="S830" s="11"/>
      <c r="T830" s="12">
        <f>Table2[[#This Row],[Turks]]*Table2[[#This Row],[District Pop.]]/100</f>
        <v>6062</v>
      </c>
      <c r="U830" s="12">
        <f>Table2[[#This Row],[Kurds]]*Table2[[#This Row],[District Pop.]]/100</f>
        <v>0</v>
      </c>
      <c r="V830" s="12">
        <f>Table2[[#This Row],[Zazas]]*Table2[[#This Row],[District Pop.]]</f>
        <v>0</v>
      </c>
      <c r="W830" s="6"/>
      <c r="X830" s="6"/>
      <c r="Y830" s="12">
        <f>Table2[[#This Row],[Others name]]</f>
        <v>0</v>
      </c>
      <c r="Z830" s="12">
        <f>Table2[[#This Row],[Others]]*Table2[[#This Row],[District Pop.]]</f>
        <v>0</v>
      </c>
    </row>
    <row r="831" spans="1:26" x14ac:dyDescent="0.3">
      <c r="A831" s="6">
        <v>653</v>
      </c>
      <c r="B831" s="6" t="s">
        <v>3727</v>
      </c>
      <c r="C831" s="6" t="s">
        <v>3456</v>
      </c>
      <c r="D831" s="10">
        <v>1710</v>
      </c>
      <c r="E831" s="6" t="s">
        <v>632</v>
      </c>
      <c r="F831" s="6" t="s">
        <v>662</v>
      </c>
      <c r="G831" s="6"/>
      <c r="H831" s="10">
        <f>SUM(I831:R831)</f>
        <v>100</v>
      </c>
      <c r="I831" s="6">
        <f>100-SUM(Table2[[#This Row],[Kurds]:[Others3]])</f>
        <v>100</v>
      </c>
      <c r="J831" s="6"/>
      <c r="K831" s="6"/>
      <c r="L831" s="6"/>
      <c r="M831" s="6"/>
      <c r="N831" s="6"/>
      <c r="O831" s="11"/>
      <c r="P831" s="11"/>
      <c r="Q831" s="11"/>
      <c r="R831" s="11"/>
      <c r="S831" s="11"/>
      <c r="T831" s="12">
        <f>Table2[[#This Row],[Turks]]*Table2[[#This Row],[District Pop.]]/100</f>
        <v>1710</v>
      </c>
      <c r="U831" s="12">
        <f>Table2[[#This Row],[Kurds]]*Table2[[#This Row],[District Pop.]]/100</f>
        <v>0</v>
      </c>
      <c r="V831" s="12">
        <f>Table2[[#This Row],[Zazas]]*Table2[[#This Row],[District Pop.]]</f>
        <v>0</v>
      </c>
      <c r="W831" s="6"/>
      <c r="X831" s="6"/>
      <c r="Y831" s="12">
        <f>Table2[[#This Row],[Others name]]</f>
        <v>0</v>
      </c>
      <c r="Z831" s="12">
        <f>Table2[[#This Row],[Others]]*Table2[[#This Row],[District Pop.]]</f>
        <v>0</v>
      </c>
    </row>
    <row r="832" spans="1:26" x14ac:dyDescent="0.3">
      <c r="A832" s="6">
        <v>656</v>
      </c>
      <c r="B832" s="6" t="s">
        <v>666</v>
      </c>
      <c r="C832" s="6" t="s">
        <v>1530</v>
      </c>
      <c r="D832" s="10">
        <v>8164</v>
      </c>
      <c r="E832" s="6" t="s">
        <v>664</v>
      </c>
      <c r="F832" s="6" t="s">
        <v>666</v>
      </c>
      <c r="G832" s="6"/>
      <c r="H832" s="10">
        <f>SUM(I832:R832)</f>
        <v>100</v>
      </c>
      <c r="I832" s="6">
        <f>100-SUM(Table2[[#This Row],[Kurds]:[Others3]])</f>
        <v>100</v>
      </c>
      <c r="J832" s="6"/>
      <c r="K832" s="6"/>
      <c r="L832" s="6"/>
      <c r="M832" s="6"/>
      <c r="N832" s="6"/>
      <c r="O832" s="11"/>
      <c r="P832" s="11"/>
      <c r="Q832" s="11"/>
      <c r="R832" s="11"/>
      <c r="S832" s="11"/>
      <c r="T832" s="12">
        <f>Table2[[#This Row],[Turks]]*Table2[[#This Row],[District Pop.]]/100</f>
        <v>8164</v>
      </c>
      <c r="U832" s="12">
        <f>Table2[[#This Row],[Kurds]]*Table2[[#This Row],[District Pop.]]/100</f>
        <v>0</v>
      </c>
      <c r="V832" s="12">
        <f>Table2[[#This Row],[Zazas]]*Table2[[#This Row],[District Pop.]]</f>
        <v>0</v>
      </c>
      <c r="W832" s="6"/>
      <c r="X832" s="6"/>
      <c r="Y832" s="12">
        <f>Table2[[#This Row],[Others name]]</f>
        <v>0</v>
      </c>
      <c r="Z832" s="12">
        <f>Table2[[#This Row],[Others]]*Table2[[#This Row],[District Pop.]]</f>
        <v>0</v>
      </c>
    </row>
    <row r="833" spans="1:26" x14ac:dyDescent="0.3">
      <c r="A833" s="6">
        <v>657</v>
      </c>
      <c r="B833" s="6" t="s">
        <v>667</v>
      </c>
      <c r="C833" s="6" t="s">
        <v>1561</v>
      </c>
      <c r="D833" s="10">
        <v>5771</v>
      </c>
      <c r="E833" s="6" t="s">
        <v>664</v>
      </c>
      <c r="F833" s="6" t="s">
        <v>667</v>
      </c>
      <c r="G833" s="6"/>
      <c r="H833" s="10">
        <f>SUM(I833:R833)</f>
        <v>100</v>
      </c>
      <c r="I833" s="6">
        <f>100-SUM(Table2[[#This Row],[Kurds]:[Others3]])</f>
        <v>100</v>
      </c>
      <c r="J833" s="6"/>
      <c r="K833" s="6"/>
      <c r="L833" s="6"/>
      <c r="M833" s="6"/>
      <c r="N833" s="6"/>
      <c r="O833" s="11"/>
      <c r="P833" s="11"/>
      <c r="Q833" s="11"/>
      <c r="R833" s="11"/>
      <c r="S833" s="11"/>
      <c r="T833" s="12">
        <f>Table2[[#This Row],[Turks]]*Table2[[#This Row],[District Pop.]]/100</f>
        <v>5771</v>
      </c>
      <c r="U833" s="12">
        <f>Table2[[#This Row],[Kurds]]*Table2[[#This Row],[District Pop.]]/100</f>
        <v>0</v>
      </c>
      <c r="V833" s="12">
        <f>Table2[[#This Row],[Zazas]]*Table2[[#This Row],[District Pop.]]</f>
        <v>0</v>
      </c>
      <c r="W833" s="6"/>
      <c r="X833" s="6"/>
      <c r="Y833" s="12">
        <f>Table2[[#This Row],[Others name]]</f>
        <v>0</v>
      </c>
      <c r="Z833" s="12">
        <f>Table2[[#This Row],[Others]]*Table2[[#This Row],[District Pop.]]</f>
        <v>0</v>
      </c>
    </row>
    <row r="834" spans="1:26" x14ac:dyDescent="0.3">
      <c r="A834" s="6">
        <v>658</v>
      </c>
      <c r="B834" s="6" t="s">
        <v>668</v>
      </c>
      <c r="C834" s="6" t="s">
        <v>1986</v>
      </c>
      <c r="D834" s="10">
        <v>14174</v>
      </c>
      <c r="E834" s="6" t="s">
        <v>664</v>
      </c>
      <c r="F834" s="6" t="s">
        <v>668</v>
      </c>
      <c r="G834" s="6"/>
      <c r="H834" s="10">
        <f>SUM(I834:R834)</f>
        <v>100</v>
      </c>
      <c r="I834" s="6">
        <f>100-SUM(Table2[[#This Row],[Kurds]:[Others3]])</f>
        <v>100</v>
      </c>
      <c r="J834" s="6"/>
      <c r="K834" s="6"/>
      <c r="L834" s="6"/>
      <c r="M834" s="6"/>
      <c r="N834" s="6"/>
      <c r="O834" s="11"/>
      <c r="P834" s="11"/>
      <c r="Q834" s="11"/>
      <c r="R834" s="11"/>
      <c r="S834" s="11"/>
      <c r="T834" s="12">
        <f>Table2[[#This Row],[Turks]]*Table2[[#This Row],[District Pop.]]/100</f>
        <v>14174</v>
      </c>
      <c r="U834" s="12">
        <f>Table2[[#This Row],[Kurds]]*Table2[[#This Row],[District Pop.]]/100</f>
        <v>0</v>
      </c>
      <c r="V834" s="12">
        <f>Table2[[#This Row],[Zazas]]*Table2[[#This Row],[District Pop.]]</f>
        <v>0</v>
      </c>
      <c r="W834" s="6"/>
      <c r="X834" s="6"/>
      <c r="Y834" s="12">
        <f>Table2[[#This Row],[Others name]]</f>
        <v>0</v>
      </c>
      <c r="Z834" s="12">
        <f>Table2[[#This Row],[Others]]*Table2[[#This Row],[District Pop.]]</f>
        <v>0</v>
      </c>
    </row>
    <row r="835" spans="1:26" x14ac:dyDescent="0.3">
      <c r="A835" s="6">
        <v>659</v>
      </c>
      <c r="B835" s="6" t="s">
        <v>3729</v>
      </c>
      <c r="C835" s="6" t="s">
        <v>1997</v>
      </c>
      <c r="D835" s="10">
        <v>2854</v>
      </c>
      <c r="E835" s="6" t="s">
        <v>664</v>
      </c>
      <c r="F835" s="6" t="s">
        <v>669</v>
      </c>
      <c r="G835" s="6"/>
      <c r="H835" s="10">
        <f>SUM(I835:R835)</f>
        <v>100</v>
      </c>
      <c r="I835" s="6">
        <f>100-SUM(Table2[[#This Row],[Kurds]:[Others3]])</f>
        <v>100</v>
      </c>
      <c r="J835" s="6"/>
      <c r="K835" s="6"/>
      <c r="L835" s="6"/>
      <c r="M835" s="6"/>
      <c r="N835" s="6"/>
      <c r="O835" s="11"/>
      <c r="P835" s="11"/>
      <c r="Q835" s="11"/>
      <c r="R835" s="11"/>
      <c r="S835" s="11"/>
      <c r="T835" s="12">
        <f>Table2[[#This Row],[Turks]]*Table2[[#This Row],[District Pop.]]/100</f>
        <v>2854</v>
      </c>
      <c r="U835" s="12">
        <f>Table2[[#This Row],[Kurds]]*Table2[[#This Row],[District Pop.]]/100</f>
        <v>0</v>
      </c>
      <c r="V835" s="12">
        <f>Table2[[#This Row],[Zazas]]*Table2[[#This Row],[District Pop.]]</f>
        <v>0</v>
      </c>
      <c r="W835" s="6"/>
      <c r="X835" s="6"/>
      <c r="Y835" s="12">
        <f>Table2[[#This Row],[Others name]]</f>
        <v>0</v>
      </c>
      <c r="Z835" s="12">
        <f>Table2[[#This Row],[Others]]*Table2[[#This Row],[District Pop.]]</f>
        <v>0</v>
      </c>
    </row>
    <row r="836" spans="1:26" x14ac:dyDescent="0.3">
      <c r="A836" s="6">
        <v>660</v>
      </c>
      <c r="B836" s="6" t="s">
        <v>670</v>
      </c>
      <c r="C836" s="6" t="s">
        <v>2089</v>
      </c>
      <c r="D836" s="10">
        <v>18843</v>
      </c>
      <c r="E836" s="6" t="s">
        <v>664</v>
      </c>
      <c r="F836" s="6" t="s">
        <v>670</v>
      </c>
      <c r="G836" s="6"/>
      <c r="H836" s="10">
        <f>SUM(I836:R836)</f>
        <v>100</v>
      </c>
      <c r="I836" s="6">
        <f>100-SUM(Table2[[#This Row],[Kurds]:[Others3]])</f>
        <v>100</v>
      </c>
      <c r="J836" s="6"/>
      <c r="K836" s="6"/>
      <c r="L836" s="6"/>
      <c r="M836" s="6"/>
      <c r="N836" s="6"/>
      <c r="O836" s="11"/>
      <c r="P836" s="11"/>
      <c r="Q836" s="11"/>
      <c r="R836" s="11"/>
      <c r="S836" s="11"/>
      <c r="T836" s="12">
        <f>Table2[[#This Row],[Turks]]*Table2[[#This Row],[District Pop.]]/100</f>
        <v>18843</v>
      </c>
      <c r="U836" s="12">
        <f>Table2[[#This Row],[Kurds]]*Table2[[#This Row],[District Pop.]]/100</f>
        <v>0</v>
      </c>
      <c r="V836" s="12">
        <f>Table2[[#This Row],[Zazas]]*Table2[[#This Row],[District Pop.]]</f>
        <v>0</v>
      </c>
      <c r="W836" s="6"/>
      <c r="X836" s="6"/>
      <c r="Y836" s="12">
        <f>Table2[[#This Row],[Others name]]</f>
        <v>0</v>
      </c>
      <c r="Z836" s="12">
        <f>Table2[[#This Row],[Others]]*Table2[[#This Row],[District Pop.]]</f>
        <v>0</v>
      </c>
    </row>
    <row r="837" spans="1:26" x14ac:dyDescent="0.3">
      <c r="A837" s="6">
        <v>661</v>
      </c>
      <c r="B837" s="6" t="s">
        <v>671</v>
      </c>
      <c r="C837" s="6" t="s">
        <v>2205</v>
      </c>
      <c r="D837" s="10">
        <v>50151</v>
      </c>
      <c r="E837" s="6" t="s">
        <v>664</v>
      </c>
      <c r="F837" s="6" t="s">
        <v>671</v>
      </c>
      <c r="G837" s="6"/>
      <c r="H837" s="10">
        <f>SUM(I837:R837)</f>
        <v>100</v>
      </c>
      <c r="I837" s="6">
        <f>100-SUM(Table2[[#This Row],[Kurds]:[Others3]])</f>
        <v>100</v>
      </c>
      <c r="J837" s="6"/>
      <c r="K837" s="6"/>
      <c r="L837" s="6"/>
      <c r="M837" s="6"/>
      <c r="N837" s="6"/>
      <c r="O837" s="11"/>
      <c r="P837" s="11"/>
      <c r="Q837" s="11"/>
      <c r="R837" s="11"/>
      <c r="S837" s="11"/>
      <c r="T837" s="12">
        <f>Table2[[#This Row],[Turks]]*Table2[[#This Row],[District Pop.]]/100</f>
        <v>50151</v>
      </c>
      <c r="U837" s="12">
        <f>Table2[[#This Row],[Kurds]]*Table2[[#This Row],[District Pop.]]/100</f>
        <v>0</v>
      </c>
      <c r="V837" s="12">
        <f>Table2[[#This Row],[Zazas]]*Table2[[#This Row],[District Pop.]]</f>
        <v>0</v>
      </c>
      <c r="W837" s="6"/>
      <c r="X837" s="6"/>
      <c r="Y837" s="12">
        <f>Table2[[#This Row],[Others name]]</f>
        <v>0</v>
      </c>
      <c r="Z837" s="12">
        <f>Table2[[#This Row],[Others]]*Table2[[#This Row],[District Pop.]]</f>
        <v>0</v>
      </c>
    </row>
    <row r="838" spans="1:26" x14ac:dyDescent="0.3">
      <c r="A838" s="6">
        <v>662</v>
      </c>
      <c r="B838" s="6" t="s">
        <v>3730</v>
      </c>
      <c r="C838" s="6" t="s">
        <v>2359</v>
      </c>
      <c r="D838" s="10">
        <v>11115</v>
      </c>
      <c r="E838" s="6" t="s">
        <v>664</v>
      </c>
      <c r="F838" s="6" t="s">
        <v>672</v>
      </c>
      <c r="G838" s="6"/>
      <c r="H838" s="10">
        <f>SUM(I838:R838)</f>
        <v>100</v>
      </c>
      <c r="I838" s="6">
        <f>100-SUM(Table2[[#This Row],[Kurds]:[Others3]])</f>
        <v>100</v>
      </c>
      <c r="J838" s="6"/>
      <c r="K838" s="6"/>
      <c r="L838" s="6"/>
      <c r="M838" s="6"/>
      <c r="N838" s="6"/>
      <c r="O838" s="11"/>
      <c r="P838" s="11"/>
      <c r="Q838" s="11"/>
      <c r="R838" s="11"/>
      <c r="S838" s="11"/>
      <c r="T838" s="12">
        <f>Table2[[#This Row],[Turks]]*Table2[[#This Row],[District Pop.]]/100</f>
        <v>11115</v>
      </c>
      <c r="U838" s="12">
        <f>Table2[[#This Row],[Kurds]]*Table2[[#This Row],[District Pop.]]/100</f>
        <v>0</v>
      </c>
      <c r="V838" s="12">
        <f>Table2[[#This Row],[Zazas]]*Table2[[#This Row],[District Pop.]]</f>
        <v>0</v>
      </c>
      <c r="W838" s="6"/>
      <c r="X838" s="6"/>
      <c r="Y838" s="12">
        <f>Table2[[#This Row],[Others name]]</f>
        <v>0</v>
      </c>
      <c r="Z838" s="12">
        <f>Table2[[#This Row],[Others]]*Table2[[#This Row],[District Pop.]]</f>
        <v>0</v>
      </c>
    </row>
    <row r="839" spans="1:26" x14ac:dyDescent="0.3">
      <c r="A839" s="6">
        <v>664</v>
      </c>
      <c r="B839" s="6" t="s">
        <v>673</v>
      </c>
      <c r="C839" s="6" t="s">
        <v>3014</v>
      </c>
      <c r="D839" s="10">
        <v>4840</v>
      </c>
      <c r="E839" s="6" t="s">
        <v>664</v>
      </c>
      <c r="F839" s="6" t="s">
        <v>673</v>
      </c>
      <c r="G839" s="6"/>
      <c r="H839" s="10">
        <f>SUM(I839:R839)</f>
        <v>100</v>
      </c>
      <c r="I839" s="6">
        <f>100-SUM(Table2[[#This Row],[Kurds]:[Others3]])</f>
        <v>100</v>
      </c>
      <c r="J839" s="6"/>
      <c r="K839" s="6"/>
      <c r="L839" s="6"/>
      <c r="M839" s="6"/>
      <c r="N839" s="6"/>
      <c r="O839" s="11"/>
      <c r="P839" s="11"/>
      <c r="Q839" s="11"/>
      <c r="R839" s="11"/>
      <c r="S839" s="11"/>
      <c r="T839" s="12">
        <f>Table2[[#This Row],[Turks]]*Table2[[#This Row],[District Pop.]]/100</f>
        <v>4840</v>
      </c>
      <c r="U839" s="12">
        <f>Table2[[#This Row],[Kurds]]*Table2[[#This Row],[District Pop.]]/100</f>
        <v>0</v>
      </c>
      <c r="V839" s="12">
        <f>Table2[[#This Row],[Zazas]]*Table2[[#This Row],[District Pop.]]</f>
        <v>0</v>
      </c>
      <c r="W839" s="6"/>
      <c r="X839" s="6"/>
      <c r="Y839" s="12">
        <f>Table2[[#This Row],[Others name]]</f>
        <v>0</v>
      </c>
      <c r="Z839" s="12">
        <f>Table2[[#This Row],[Others]]*Table2[[#This Row],[District Pop.]]</f>
        <v>0</v>
      </c>
    </row>
    <row r="840" spans="1:26" x14ac:dyDescent="0.3">
      <c r="A840" s="6">
        <v>665</v>
      </c>
      <c r="B840" s="6" t="s">
        <v>674</v>
      </c>
      <c r="C840" s="6" t="s">
        <v>1039</v>
      </c>
      <c r="D840" s="10">
        <v>5695</v>
      </c>
      <c r="E840" s="6" t="s">
        <v>664</v>
      </c>
      <c r="F840" s="6" t="s">
        <v>674</v>
      </c>
      <c r="G840" s="6"/>
      <c r="H840" s="10">
        <f>SUM(I840:R840)</f>
        <v>100</v>
      </c>
      <c r="I840" s="6">
        <f>100-SUM(Table2[[#This Row],[Kurds]:[Others3]])</f>
        <v>100</v>
      </c>
      <c r="J840" s="6"/>
      <c r="K840" s="6"/>
      <c r="L840" s="6"/>
      <c r="M840" s="6"/>
      <c r="N840" s="6"/>
      <c r="O840" s="11"/>
      <c r="P840" s="11"/>
      <c r="Q840" s="11"/>
      <c r="R840" s="11"/>
      <c r="S840" s="11"/>
      <c r="T840" s="12">
        <f>Table2[[#This Row],[Turks]]*Table2[[#This Row],[District Pop.]]/100</f>
        <v>5695</v>
      </c>
      <c r="U840" s="12">
        <f>Table2[[#This Row],[Kurds]]*Table2[[#This Row],[District Pop.]]/100</f>
        <v>0</v>
      </c>
      <c r="V840" s="12">
        <f>Table2[[#This Row],[Zazas]]*Table2[[#This Row],[District Pop.]]</f>
        <v>0</v>
      </c>
      <c r="W840" s="6"/>
      <c r="X840" s="6"/>
      <c r="Y840" s="12">
        <f>Table2[[#This Row],[Others name]]</f>
        <v>0</v>
      </c>
      <c r="Z840" s="12">
        <f>Table2[[#This Row],[Others]]*Table2[[#This Row],[District Pop.]]</f>
        <v>0</v>
      </c>
    </row>
    <row r="841" spans="1:26" x14ac:dyDescent="0.3">
      <c r="A841" s="6">
        <v>667</v>
      </c>
      <c r="B841" s="6" t="s">
        <v>3731</v>
      </c>
      <c r="C841" s="6" t="s">
        <v>3322</v>
      </c>
      <c r="D841" s="10">
        <v>100568</v>
      </c>
      <c r="E841" s="6" t="s">
        <v>664</v>
      </c>
      <c r="F841" s="6" t="s">
        <v>676</v>
      </c>
      <c r="G841" s="6"/>
      <c r="H841" s="10">
        <f>SUM(I841:R841)</f>
        <v>100</v>
      </c>
      <c r="I841" s="6">
        <f>100-SUM(Table2[[#This Row],[Kurds]:[Others3]])</f>
        <v>100</v>
      </c>
      <c r="J841" s="6"/>
      <c r="K841" s="6"/>
      <c r="L841" s="6"/>
      <c r="M841" s="6"/>
      <c r="N841" s="6"/>
      <c r="O841" s="11"/>
      <c r="P841" s="11"/>
      <c r="Q841" s="11"/>
      <c r="R841" s="11"/>
      <c r="S841" s="11"/>
      <c r="T841" s="12">
        <f>Table2[[#This Row],[Turks]]*Table2[[#This Row],[District Pop.]]/100</f>
        <v>100568</v>
      </c>
      <c r="U841" s="12">
        <f>Table2[[#This Row],[Kurds]]*Table2[[#This Row],[District Pop.]]/100</f>
        <v>0</v>
      </c>
      <c r="V841" s="12">
        <f>Table2[[#This Row],[Zazas]]*Table2[[#This Row],[District Pop.]]</f>
        <v>0</v>
      </c>
      <c r="W841" s="6"/>
      <c r="X841" s="6"/>
      <c r="Y841" s="12">
        <f>Table2[[#This Row],[Others name]]</f>
        <v>0</v>
      </c>
      <c r="Z841" s="12">
        <f>Table2[[#This Row],[Others]]*Table2[[#This Row],[District Pop.]]</f>
        <v>0</v>
      </c>
    </row>
    <row r="842" spans="1:26" x14ac:dyDescent="0.3">
      <c r="A842" s="6">
        <v>681</v>
      </c>
      <c r="B842" s="6" t="s">
        <v>691</v>
      </c>
      <c r="C842" s="6" t="s">
        <v>1300</v>
      </c>
      <c r="D842" s="10">
        <v>16963</v>
      </c>
      <c r="E842" s="6" t="s">
        <v>690</v>
      </c>
      <c r="F842" s="6" t="s">
        <v>691</v>
      </c>
      <c r="G842" s="6"/>
      <c r="H842" s="10">
        <f>SUM(I842:R842)</f>
        <v>100</v>
      </c>
      <c r="I842" s="6">
        <f>100-SUM(Table2[[#This Row],[Kurds]:[Others3]])</f>
        <v>100</v>
      </c>
      <c r="J842" s="6"/>
      <c r="K842" s="6"/>
      <c r="L842" s="6"/>
      <c r="M842" s="6"/>
      <c r="N842" s="6"/>
      <c r="O842" s="11"/>
      <c r="P842" s="11"/>
      <c r="Q842" s="11"/>
      <c r="R842" s="11"/>
      <c r="S842" s="11"/>
      <c r="T842" s="12">
        <f>Table2[[#This Row],[Turks]]*Table2[[#This Row],[District Pop.]]/100</f>
        <v>16963</v>
      </c>
      <c r="U842" s="12">
        <f>Table2[[#This Row],[Kurds]]*Table2[[#This Row],[District Pop.]]/100</f>
        <v>0</v>
      </c>
      <c r="V842" s="12">
        <f>Table2[[#This Row],[Zazas]]*Table2[[#This Row],[District Pop.]]</f>
        <v>0</v>
      </c>
      <c r="W842" s="6"/>
      <c r="X842" s="6"/>
      <c r="Y842" s="12">
        <f>Table2[[#This Row],[Others name]]</f>
        <v>0</v>
      </c>
      <c r="Z842" s="12">
        <f>Table2[[#This Row],[Others]]*Table2[[#This Row],[District Pop.]]</f>
        <v>0</v>
      </c>
    </row>
    <row r="843" spans="1:26" x14ac:dyDescent="0.3">
      <c r="A843" s="6">
        <v>682</v>
      </c>
      <c r="B843" s="6" t="s">
        <v>692</v>
      </c>
      <c r="C843" s="6" t="s">
        <v>1332</v>
      </c>
      <c r="D843" s="10">
        <v>177419</v>
      </c>
      <c r="E843" s="6" t="s">
        <v>690</v>
      </c>
      <c r="F843" s="6" t="s">
        <v>692</v>
      </c>
      <c r="G843" s="6"/>
      <c r="H843" s="10">
        <f>SUM(I843:R843)</f>
        <v>100</v>
      </c>
      <c r="I843" s="6">
        <f>100-SUM(Table2[[#This Row],[Kurds]:[Others3]])</f>
        <v>100</v>
      </c>
      <c r="J843" s="6"/>
      <c r="K843" s="6"/>
      <c r="L843" s="6"/>
      <c r="M843" s="6"/>
      <c r="N843" s="6"/>
      <c r="O843" s="11"/>
      <c r="P843" s="11"/>
      <c r="Q843" s="11"/>
      <c r="R843" s="11"/>
      <c r="S843" s="11"/>
      <c r="T843" s="12">
        <f>Table2[[#This Row],[Turks]]*Table2[[#This Row],[District Pop.]]/100</f>
        <v>177419</v>
      </c>
      <c r="U843" s="12">
        <f>Table2[[#This Row],[Kurds]]*Table2[[#This Row],[District Pop.]]/100</f>
        <v>0</v>
      </c>
      <c r="V843" s="12">
        <f>Table2[[#This Row],[Zazas]]*Table2[[#This Row],[District Pop.]]</f>
        <v>0</v>
      </c>
      <c r="W843" s="6"/>
      <c r="X843" s="6"/>
      <c r="Y843" s="12">
        <f>Table2[[#This Row],[Others name]]</f>
        <v>0</v>
      </c>
      <c r="Z843" s="12">
        <f>Table2[[#This Row],[Others]]*Table2[[#This Row],[District Pop.]]</f>
        <v>0</v>
      </c>
    </row>
    <row r="844" spans="1:26" x14ac:dyDescent="0.3">
      <c r="A844" s="6">
        <v>683</v>
      </c>
      <c r="B844" s="6" t="s">
        <v>693</v>
      </c>
      <c r="C844" s="6" t="s">
        <v>1367</v>
      </c>
      <c r="D844" s="10">
        <v>104717</v>
      </c>
      <c r="E844" s="6" t="s">
        <v>690</v>
      </c>
      <c r="F844" s="6" t="s">
        <v>693</v>
      </c>
      <c r="G844" s="6"/>
      <c r="H844" s="10">
        <f>SUM(I844:R844)</f>
        <v>100</v>
      </c>
      <c r="I844" s="6">
        <f>100-SUM(Table2[[#This Row],[Kurds]:[Others3]])</f>
        <v>100</v>
      </c>
      <c r="J844" s="6"/>
      <c r="K844" s="6"/>
      <c r="L844" s="6"/>
      <c r="M844" s="6"/>
      <c r="N844" s="6"/>
      <c r="O844" s="11"/>
      <c r="P844" s="11"/>
      <c r="Q844" s="11"/>
      <c r="R844" s="11"/>
      <c r="S844" s="11"/>
      <c r="T844" s="12">
        <f>Table2[[#This Row],[Turks]]*Table2[[#This Row],[District Pop.]]/100</f>
        <v>104717</v>
      </c>
      <c r="U844" s="12">
        <f>Table2[[#This Row],[Kurds]]*Table2[[#This Row],[District Pop.]]/100</f>
        <v>0</v>
      </c>
      <c r="V844" s="12">
        <f>Table2[[#This Row],[Zazas]]*Table2[[#This Row],[District Pop.]]</f>
        <v>0</v>
      </c>
      <c r="W844" s="6"/>
      <c r="X844" s="6"/>
      <c r="Y844" s="12">
        <f>Table2[[#This Row],[Others name]]</f>
        <v>0</v>
      </c>
      <c r="Z844" s="12">
        <f>Table2[[#This Row],[Others]]*Table2[[#This Row],[District Pop.]]</f>
        <v>0</v>
      </c>
    </row>
    <row r="845" spans="1:26" x14ac:dyDescent="0.3">
      <c r="A845" s="6">
        <v>684</v>
      </c>
      <c r="B845" s="6" t="s">
        <v>694</v>
      </c>
      <c r="C845" s="6" t="s">
        <v>1924</v>
      </c>
      <c r="D845" s="10">
        <v>36620</v>
      </c>
      <c r="E845" s="6" t="s">
        <v>690</v>
      </c>
      <c r="F845" s="6" t="s">
        <v>694</v>
      </c>
      <c r="G845" s="6"/>
      <c r="H845" s="10">
        <f>SUM(I845:R845)</f>
        <v>100</v>
      </c>
      <c r="I845" s="6">
        <f>100-SUM(Table2[[#This Row],[Kurds]:[Others3]])</f>
        <v>100</v>
      </c>
      <c r="J845" s="6"/>
      <c r="K845" s="6"/>
      <c r="L845" s="6"/>
      <c r="M845" s="6"/>
      <c r="N845" s="6"/>
      <c r="O845" s="11"/>
      <c r="P845" s="11"/>
      <c r="Q845" s="11"/>
      <c r="R845" s="11"/>
      <c r="S845" s="11"/>
      <c r="T845" s="12">
        <f>Table2[[#This Row],[Turks]]*Table2[[#This Row],[District Pop.]]/100</f>
        <v>36620</v>
      </c>
      <c r="U845" s="12">
        <f>Table2[[#This Row],[Kurds]]*Table2[[#This Row],[District Pop.]]/100</f>
        <v>0</v>
      </c>
      <c r="V845" s="12">
        <f>Table2[[#This Row],[Zazas]]*Table2[[#This Row],[District Pop.]]</f>
        <v>0</v>
      </c>
      <c r="W845" s="6"/>
      <c r="X845" s="6"/>
      <c r="Y845" s="12">
        <f>Table2[[#This Row],[Others name]]</f>
        <v>0</v>
      </c>
      <c r="Z845" s="12">
        <f>Table2[[#This Row],[Others]]*Table2[[#This Row],[District Pop.]]</f>
        <v>0</v>
      </c>
    </row>
    <row r="846" spans="1:26" x14ac:dyDescent="0.3">
      <c r="A846" s="6">
        <v>685</v>
      </c>
      <c r="B846" s="6" t="s">
        <v>695</v>
      </c>
      <c r="C846" s="6" t="s">
        <v>2273</v>
      </c>
      <c r="D846" s="10">
        <v>15193</v>
      </c>
      <c r="E846" s="6" t="s">
        <v>690</v>
      </c>
      <c r="F846" s="6" t="s">
        <v>695</v>
      </c>
      <c r="G846" s="6"/>
      <c r="H846" s="10">
        <f>SUM(I846:R846)</f>
        <v>100</v>
      </c>
      <c r="I846" s="6">
        <f>100-SUM(Table2[[#This Row],[Kurds]:[Others3]])</f>
        <v>100</v>
      </c>
      <c r="J846" s="6"/>
      <c r="K846" s="6"/>
      <c r="L846" s="6"/>
      <c r="M846" s="6"/>
      <c r="N846" s="6"/>
      <c r="O846" s="11"/>
      <c r="P846" s="11"/>
      <c r="Q846" s="11"/>
      <c r="R846" s="11"/>
      <c r="S846" s="11"/>
      <c r="T846" s="12">
        <f>Table2[[#This Row],[Turks]]*Table2[[#This Row],[District Pop.]]/100</f>
        <v>15193</v>
      </c>
      <c r="U846" s="12">
        <f>Table2[[#This Row],[Kurds]]*Table2[[#This Row],[District Pop.]]/100</f>
        <v>0</v>
      </c>
      <c r="V846" s="12">
        <f>Table2[[#This Row],[Zazas]]*Table2[[#This Row],[District Pop.]]</f>
        <v>0</v>
      </c>
      <c r="W846" s="6"/>
      <c r="X846" s="6"/>
      <c r="Y846" s="12">
        <f>Table2[[#This Row],[Others name]]</f>
        <v>0</v>
      </c>
      <c r="Z846" s="12">
        <f>Table2[[#This Row],[Others]]*Table2[[#This Row],[District Pop.]]</f>
        <v>0</v>
      </c>
    </row>
    <row r="847" spans="1:26" x14ac:dyDescent="0.3">
      <c r="A847" s="6">
        <v>686</v>
      </c>
      <c r="B847" s="6" t="s">
        <v>696</v>
      </c>
      <c r="C847" s="6" t="s">
        <v>2323</v>
      </c>
      <c r="D847" s="10">
        <v>26458</v>
      </c>
      <c r="E847" s="6" t="s">
        <v>690</v>
      </c>
      <c r="F847" s="6" t="s">
        <v>696</v>
      </c>
      <c r="G847" s="6"/>
      <c r="H847" s="10">
        <f>SUM(I847:R847)</f>
        <v>100</v>
      </c>
      <c r="I847" s="6">
        <f>100-SUM(Table2[[#This Row],[Kurds]:[Others3]])</f>
        <v>100</v>
      </c>
      <c r="J847" s="6"/>
      <c r="K847" s="6"/>
      <c r="L847" s="6"/>
      <c r="M847" s="6"/>
      <c r="N847" s="6"/>
      <c r="O847" s="11"/>
      <c r="P847" s="11"/>
      <c r="Q847" s="11"/>
      <c r="R847" s="11"/>
      <c r="S847" s="11"/>
      <c r="T847" s="12">
        <f>Table2[[#This Row],[Turks]]*Table2[[#This Row],[District Pop.]]/100</f>
        <v>26458</v>
      </c>
      <c r="U847" s="12">
        <f>Table2[[#This Row],[Kurds]]*Table2[[#This Row],[District Pop.]]/100</f>
        <v>0</v>
      </c>
      <c r="V847" s="12">
        <f>Table2[[#This Row],[Zazas]]*Table2[[#This Row],[District Pop.]]</f>
        <v>0</v>
      </c>
      <c r="W847" s="6"/>
      <c r="X847" s="6"/>
      <c r="Y847" s="12">
        <f>Table2[[#This Row],[Others name]]</f>
        <v>0</v>
      </c>
      <c r="Z847" s="12">
        <f>Table2[[#This Row],[Others]]*Table2[[#This Row],[District Pop.]]</f>
        <v>0</v>
      </c>
    </row>
    <row r="848" spans="1:26" x14ac:dyDescent="0.3">
      <c r="A848" s="6">
        <v>687</v>
      </c>
      <c r="B848" s="6" t="s">
        <v>3733</v>
      </c>
      <c r="C848" s="6" t="s">
        <v>2658</v>
      </c>
      <c r="D848" s="10">
        <v>37645</v>
      </c>
      <c r="E848" s="6" t="s">
        <v>690</v>
      </c>
      <c r="F848" s="6" t="s">
        <v>697</v>
      </c>
      <c r="G848" s="6"/>
      <c r="H848" s="10">
        <f>SUM(I848:R848)</f>
        <v>100</v>
      </c>
      <c r="I848" s="6">
        <f>100-SUM(Table2[[#This Row],[Kurds]:[Others3]])</f>
        <v>100</v>
      </c>
      <c r="J848" s="6"/>
      <c r="K848" s="6"/>
      <c r="L848" s="6"/>
      <c r="M848" s="6"/>
      <c r="N848" s="6"/>
      <c r="O848" s="11"/>
      <c r="P848" s="11"/>
      <c r="Q848" s="11"/>
      <c r="R848" s="11"/>
      <c r="S848" s="11"/>
      <c r="T848" s="12">
        <f>Table2[[#This Row],[Turks]]*Table2[[#This Row],[District Pop.]]/100</f>
        <v>37645</v>
      </c>
      <c r="U848" s="12">
        <f>Table2[[#This Row],[Kurds]]*Table2[[#This Row],[District Pop.]]/100</f>
        <v>0</v>
      </c>
      <c r="V848" s="12">
        <f>Table2[[#This Row],[Zazas]]*Table2[[#This Row],[District Pop.]]</f>
        <v>0</v>
      </c>
      <c r="W848" s="6"/>
      <c r="X848" s="6"/>
      <c r="Y848" s="12">
        <f>Table2[[#This Row],[Others name]]</f>
        <v>0</v>
      </c>
      <c r="Z848" s="12">
        <f>Table2[[#This Row],[Others]]*Table2[[#This Row],[District Pop.]]</f>
        <v>0</v>
      </c>
    </row>
    <row r="849" spans="1:26" x14ac:dyDescent="0.3">
      <c r="A849" s="6">
        <v>688</v>
      </c>
      <c r="B849" s="6" t="s">
        <v>3734</v>
      </c>
      <c r="C849" s="6" t="s">
        <v>2715</v>
      </c>
      <c r="D849" s="10">
        <v>12730</v>
      </c>
      <c r="E849" s="6" t="s">
        <v>690</v>
      </c>
      <c r="F849" s="6" t="s">
        <v>698</v>
      </c>
      <c r="G849" s="6"/>
      <c r="H849" s="10">
        <f>SUM(I849:R849)</f>
        <v>100</v>
      </c>
      <c r="I849" s="6">
        <f>100-SUM(Table2[[#This Row],[Kurds]:[Others3]])</f>
        <v>100</v>
      </c>
      <c r="J849" s="6"/>
      <c r="K849" s="6"/>
      <c r="L849" s="6"/>
      <c r="M849" s="6"/>
      <c r="N849" s="6"/>
      <c r="O849" s="11"/>
      <c r="P849" s="11"/>
      <c r="Q849" s="11"/>
      <c r="R849" s="11"/>
      <c r="S849" s="11"/>
      <c r="T849" s="12">
        <f>Table2[[#This Row],[Turks]]*Table2[[#This Row],[District Pop.]]/100</f>
        <v>12730</v>
      </c>
      <c r="U849" s="12">
        <f>Table2[[#This Row],[Kurds]]*Table2[[#This Row],[District Pop.]]/100</f>
        <v>0</v>
      </c>
      <c r="V849" s="12">
        <f>Table2[[#This Row],[Zazas]]*Table2[[#This Row],[District Pop.]]</f>
        <v>0</v>
      </c>
      <c r="W849" s="6"/>
      <c r="X849" s="6"/>
      <c r="Y849" s="12">
        <f>Table2[[#This Row],[Others name]]</f>
        <v>0</v>
      </c>
      <c r="Z849" s="12">
        <f>Table2[[#This Row],[Others]]*Table2[[#This Row],[District Pop.]]</f>
        <v>0</v>
      </c>
    </row>
    <row r="850" spans="1:26" x14ac:dyDescent="0.3">
      <c r="A850" s="6">
        <v>689</v>
      </c>
      <c r="B850" s="6" t="s">
        <v>699</v>
      </c>
      <c r="C850" s="6" t="s">
        <v>2737</v>
      </c>
      <c r="D850" s="10">
        <v>43227</v>
      </c>
      <c r="E850" s="6" t="s">
        <v>690</v>
      </c>
      <c r="F850" s="6" t="s">
        <v>699</v>
      </c>
      <c r="G850" s="6"/>
      <c r="H850" s="10">
        <f>SUM(I850:R850)</f>
        <v>100</v>
      </c>
      <c r="I850" s="6">
        <f>100-SUM(Table2[[#This Row],[Kurds]:[Others3]])</f>
        <v>100</v>
      </c>
      <c r="J850" s="6"/>
      <c r="K850" s="6"/>
      <c r="L850" s="6"/>
      <c r="M850" s="6"/>
      <c r="N850" s="6"/>
      <c r="O850" s="11"/>
      <c r="P850" s="11"/>
      <c r="Q850" s="11"/>
      <c r="R850" s="11"/>
      <c r="S850" s="11"/>
      <c r="T850" s="12">
        <f>Table2[[#This Row],[Turks]]*Table2[[#This Row],[District Pop.]]/100</f>
        <v>43227</v>
      </c>
      <c r="U850" s="12">
        <f>Table2[[#This Row],[Kurds]]*Table2[[#This Row],[District Pop.]]/100</f>
        <v>0</v>
      </c>
      <c r="V850" s="12">
        <f>Table2[[#This Row],[Zazas]]*Table2[[#This Row],[District Pop.]]</f>
        <v>0</v>
      </c>
      <c r="W850" s="6"/>
      <c r="X850" s="6"/>
      <c r="Y850" s="12">
        <f>Table2[[#This Row],[Others name]]</f>
        <v>0</v>
      </c>
      <c r="Z850" s="12">
        <f>Table2[[#This Row],[Others]]*Table2[[#This Row],[District Pop.]]</f>
        <v>0</v>
      </c>
    </row>
    <row r="851" spans="1:26" x14ac:dyDescent="0.3">
      <c r="A851" s="6">
        <v>690</v>
      </c>
      <c r="B851" s="6" t="s">
        <v>700</v>
      </c>
      <c r="C851" s="6" t="s">
        <v>3119</v>
      </c>
      <c r="D851" s="10">
        <v>165113</v>
      </c>
      <c r="E851" s="6" t="s">
        <v>690</v>
      </c>
      <c r="F851" s="6" t="s">
        <v>700</v>
      </c>
      <c r="G851" s="6"/>
      <c r="H851" s="10">
        <f>SUM(I851:R851)</f>
        <v>100</v>
      </c>
      <c r="I851" s="6">
        <f>100-SUM(Table2[[#This Row],[Kurds]:[Others3]])</f>
        <v>100</v>
      </c>
      <c r="J851" s="6"/>
      <c r="K851" s="6"/>
      <c r="L851" s="6"/>
      <c r="M851" s="6"/>
      <c r="N851" s="6"/>
      <c r="O851" s="11"/>
      <c r="P851" s="11"/>
      <c r="Q851" s="11"/>
      <c r="R851" s="11"/>
      <c r="S851" s="11"/>
      <c r="T851" s="12">
        <f>Table2[[#This Row],[Turks]]*Table2[[#This Row],[District Pop.]]/100</f>
        <v>165113</v>
      </c>
      <c r="U851" s="12">
        <f>Table2[[#This Row],[Kurds]]*Table2[[#This Row],[District Pop.]]/100</f>
        <v>0</v>
      </c>
      <c r="V851" s="12">
        <f>Table2[[#This Row],[Zazas]]*Table2[[#This Row],[District Pop.]]</f>
        <v>0</v>
      </c>
      <c r="W851" s="6"/>
      <c r="X851" s="6"/>
      <c r="Y851" s="12">
        <f>Table2[[#This Row],[Others name]]</f>
        <v>0</v>
      </c>
      <c r="Z851" s="12">
        <f>Table2[[#This Row],[Others]]*Table2[[#This Row],[District Pop.]]</f>
        <v>0</v>
      </c>
    </row>
    <row r="852" spans="1:26" x14ac:dyDescent="0.3">
      <c r="A852" s="6">
        <v>691</v>
      </c>
      <c r="B852" s="6" t="s">
        <v>3735</v>
      </c>
      <c r="C852" s="6" t="s">
        <v>3154</v>
      </c>
      <c r="D852" s="10">
        <v>35537</v>
      </c>
      <c r="E852" s="6" t="s">
        <v>690</v>
      </c>
      <c r="F852" s="6" t="s">
        <v>701</v>
      </c>
      <c r="G852" s="6"/>
      <c r="H852" s="10">
        <f>SUM(I852:R852)</f>
        <v>100</v>
      </c>
      <c r="I852" s="6">
        <f>100-SUM(Table2[[#This Row],[Kurds]:[Others3]])</f>
        <v>100</v>
      </c>
      <c r="J852" s="6"/>
      <c r="K852" s="6"/>
      <c r="L852" s="6"/>
      <c r="M852" s="6"/>
      <c r="N852" s="6"/>
      <c r="O852" s="11"/>
      <c r="P852" s="11"/>
      <c r="Q852" s="11"/>
      <c r="R852" s="11"/>
      <c r="S852" s="11"/>
      <c r="T852" s="12">
        <f>Table2[[#This Row],[Turks]]*Table2[[#This Row],[District Pop.]]/100</f>
        <v>35537</v>
      </c>
      <c r="U852" s="12">
        <f>Table2[[#This Row],[Kurds]]*Table2[[#This Row],[District Pop.]]/100</f>
        <v>0</v>
      </c>
      <c r="V852" s="12">
        <f>Table2[[#This Row],[Zazas]]*Table2[[#This Row],[District Pop.]]</f>
        <v>0</v>
      </c>
      <c r="W852" s="6"/>
      <c r="X852" s="6"/>
      <c r="Y852" s="12">
        <f>Table2[[#This Row],[Others name]]</f>
        <v>0</v>
      </c>
      <c r="Z852" s="12">
        <f>Table2[[#This Row],[Others]]*Table2[[#This Row],[District Pop.]]</f>
        <v>0</v>
      </c>
    </row>
    <row r="853" spans="1:26" x14ac:dyDescent="0.3">
      <c r="A853" s="6">
        <v>692</v>
      </c>
      <c r="B853" s="6" t="s">
        <v>3736</v>
      </c>
      <c r="C853" s="6" t="s">
        <v>3177</v>
      </c>
      <c r="D853" s="10">
        <v>56523</v>
      </c>
      <c r="E853" s="6" t="s">
        <v>690</v>
      </c>
      <c r="F853" s="6" t="s">
        <v>702</v>
      </c>
      <c r="G853" s="6"/>
      <c r="H853" s="10">
        <f>SUM(I853:R853)</f>
        <v>100</v>
      </c>
      <c r="I853" s="6">
        <f>100-SUM(Table2[[#This Row],[Kurds]:[Others3]])</f>
        <v>100</v>
      </c>
      <c r="J853" s="6"/>
      <c r="K853" s="6"/>
      <c r="L853" s="6"/>
      <c r="M853" s="6"/>
      <c r="N853" s="6"/>
      <c r="O853" s="11"/>
      <c r="P853" s="11"/>
      <c r="Q853" s="11"/>
      <c r="R853" s="11"/>
      <c r="S853" s="11"/>
      <c r="T853" s="12">
        <f>Table2[[#This Row],[Turks]]*Table2[[#This Row],[District Pop.]]/100</f>
        <v>56523</v>
      </c>
      <c r="U853" s="12">
        <f>Table2[[#This Row],[Kurds]]*Table2[[#This Row],[District Pop.]]/100</f>
        <v>0</v>
      </c>
      <c r="V853" s="12">
        <f>Table2[[#This Row],[Zazas]]*Table2[[#This Row],[District Pop.]]</f>
        <v>0</v>
      </c>
      <c r="W853" s="6"/>
      <c r="X853" s="6"/>
      <c r="Y853" s="12">
        <f>Table2[[#This Row],[Others name]]</f>
        <v>0</v>
      </c>
      <c r="Z853" s="12">
        <f>Table2[[#This Row],[Others]]*Table2[[#This Row],[District Pop.]]</f>
        <v>0</v>
      </c>
    </row>
    <row r="854" spans="1:26" x14ac:dyDescent="0.3">
      <c r="A854" s="6">
        <v>693</v>
      </c>
      <c r="B854" s="6" t="s">
        <v>703</v>
      </c>
      <c r="C854" s="6" t="s">
        <v>1079</v>
      </c>
      <c r="D854" s="10">
        <v>167227</v>
      </c>
      <c r="E854" s="6" t="s">
        <v>690</v>
      </c>
      <c r="F854" s="6" t="s">
        <v>703</v>
      </c>
      <c r="G854" s="6"/>
      <c r="H854" s="10">
        <f>SUM(I854:R854)</f>
        <v>100</v>
      </c>
      <c r="I854" s="6">
        <f>100-SUM(Table2[[#This Row],[Kurds]:[Others3]])</f>
        <v>100</v>
      </c>
      <c r="J854" s="6"/>
      <c r="K854" s="6"/>
      <c r="L854" s="6"/>
      <c r="M854" s="6"/>
      <c r="N854" s="6"/>
      <c r="O854" s="11"/>
      <c r="P854" s="11"/>
      <c r="Q854" s="11"/>
      <c r="R854" s="11"/>
      <c r="S854" s="11"/>
      <c r="T854" s="12">
        <f>Table2[[#This Row],[Turks]]*Table2[[#This Row],[District Pop.]]/100</f>
        <v>167227</v>
      </c>
      <c r="U854" s="12">
        <f>Table2[[#This Row],[Kurds]]*Table2[[#This Row],[District Pop.]]/100</f>
        <v>0</v>
      </c>
      <c r="V854" s="12">
        <f>Table2[[#This Row],[Zazas]]*Table2[[#This Row],[District Pop.]]</f>
        <v>0</v>
      </c>
      <c r="W854" s="6"/>
      <c r="X854" s="6"/>
      <c r="Y854" s="12">
        <f>Table2[[#This Row],[Others name]]</f>
        <v>0</v>
      </c>
      <c r="Z854" s="12">
        <f>Table2[[#This Row],[Others]]*Table2[[#This Row],[District Pop.]]</f>
        <v>0</v>
      </c>
    </row>
    <row r="855" spans="1:26" x14ac:dyDescent="0.3">
      <c r="A855" s="6">
        <v>694</v>
      </c>
      <c r="B855" s="6" t="s">
        <v>704</v>
      </c>
      <c r="C855" s="6" t="s">
        <v>3195</v>
      </c>
      <c r="D855" s="10">
        <v>19203</v>
      </c>
      <c r="E855" s="6" t="s">
        <v>690</v>
      </c>
      <c r="F855" s="6" t="s">
        <v>704</v>
      </c>
      <c r="G855" s="6"/>
      <c r="H855" s="10">
        <f>SUM(I855:R855)</f>
        <v>100</v>
      </c>
      <c r="I855" s="6">
        <f>100-SUM(Table2[[#This Row],[Kurds]:[Others3]])</f>
        <v>100</v>
      </c>
      <c r="J855" s="6"/>
      <c r="K855" s="6"/>
      <c r="L855" s="6"/>
      <c r="M855" s="6"/>
      <c r="N855" s="6"/>
      <c r="O855" s="11"/>
      <c r="P855" s="11"/>
      <c r="Q855" s="11"/>
      <c r="R855" s="11"/>
      <c r="S855" s="11"/>
      <c r="T855" s="12">
        <f>Table2[[#This Row],[Turks]]*Table2[[#This Row],[District Pop.]]/100</f>
        <v>19203</v>
      </c>
      <c r="U855" s="12">
        <f>Table2[[#This Row],[Kurds]]*Table2[[#This Row],[District Pop.]]/100</f>
        <v>0</v>
      </c>
      <c r="V855" s="12">
        <f>Table2[[#This Row],[Zazas]]*Table2[[#This Row],[District Pop.]]</f>
        <v>0</v>
      </c>
      <c r="W855" s="6"/>
      <c r="X855" s="6"/>
      <c r="Y855" s="12">
        <f>Table2[[#This Row],[Others name]]</f>
        <v>0</v>
      </c>
      <c r="Z855" s="12">
        <f>Table2[[#This Row],[Others]]*Table2[[#This Row],[District Pop.]]</f>
        <v>0</v>
      </c>
    </row>
    <row r="856" spans="1:26" x14ac:dyDescent="0.3">
      <c r="A856" s="6">
        <v>695</v>
      </c>
      <c r="B856" s="6" t="s">
        <v>705</v>
      </c>
      <c r="C856" s="6" t="s">
        <v>3248</v>
      </c>
      <c r="D856" s="10">
        <v>111789</v>
      </c>
      <c r="E856" s="6" t="s">
        <v>690</v>
      </c>
      <c r="F856" s="6" t="s">
        <v>705</v>
      </c>
      <c r="G856" s="6"/>
      <c r="H856" s="10">
        <f>SUM(I856:R856)</f>
        <v>100</v>
      </c>
      <c r="I856" s="6">
        <f>100-SUM(Table2[[#This Row],[Kurds]:[Others3]])</f>
        <v>100</v>
      </c>
      <c r="J856" s="6"/>
      <c r="K856" s="6"/>
      <c r="L856" s="6"/>
      <c r="M856" s="6"/>
      <c r="N856" s="6"/>
      <c r="O856" s="11"/>
      <c r="P856" s="11"/>
      <c r="Q856" s="11"/>
      <c r="R856" s="11"/>
      <c r="S856" s="11"/>
      <c r="T856" s="12">
        <f>Table2[[#This Row],[Turks]]*Table2[[#This Row],[District Pop.]]/100</f>
        <v>111789</v>
      </c>
      <c r="U856" s="12">
        <f>Table2[[#This Row],[Kurds]]*Table2[[#This Row],[District Pop.]]/100</f>
        <v>0</v>
      </c>
      <c r="V856" s="12">
        <f>Table2[[#This Row],[Zazas]]*Table2[[#This Row],[District Pop.]]</f>
        <v>0</v>
      </c>
      <c r="W856" s="6"/>
      <c r="X856" s="6"/>
      <c r="Y856" s="12">
        <f>Table2[[#This Row],[Others name]]</f>
        <v>0</v>
      </c>
      <c r="Z856" s="12">
        <f>Table2[[#This Row],[Others]]*Table2[[#This Row],[District Pop.]]</f>
        <v>0</v>
      </c>
    </row>
    <row r="857" spans="1:26" x14ac:dyDescent="0.3">
      <c r="A857" s="6">
        <v>696</v>
      </c>
      <c r="B857" s="6" t="s">
        <v>706</v>
      </c>
      <c r="C857" s="6" t="s">
        <v>3373</v>
      </c>
      <c r="D857" s="10">
        <v>175401</v>
      </c>
      <c r="E857" s="6" t="s">
        <v>690</v>
      </c>
      <c r="F857" s="6" t="s">
        <v>706</v>
      </c>
      <c r="G857" s="6"/>
      <c r="H857" s="10">
        <f>SUM(I857:R857)</f>
        <v>100</v>
      </c>
      <c r="I857" s="6">
        <f>100-SUM(Table2[[#This Row],[Kurds]:[Others3]])</f>
        <v>100</v>
      </c>
      <c r="J857" s="6"/>
      <c r="K857" s="6"/>
      <c r="L857" s="6"/>
      <c r="M857" s="6"/>
      <c r="N857" s="6"/>
      <c r="O857" s="11"/>
      <c r="P857" s="11"/>
      <c r="Q857" s="11"/>
      <c r="R857" s="11"/>
      <c r="S857" s="11"/>
      <c r="T857" s="12">
        <f>Table2[[#This Row],[Turks]]*Table2[[#This Row],[District Pop.]]/100</f>
        <v>175401</v>
      </c>
      <c r="U857" s="12">
        <f>Table2[[#This Row],[Kurds]]*Table2[[#This Row],[District Pop.]]/100</f>
        <v>0</v>
      </c>
      <c r="V857" s="12">
        <f>Table2[[#This Row],[Zazas]]*Table2[[#This Row],[District Pop.]]</f>
        <v>0</v>
      </c>
      <c r="W857" s="6"/>
      <c r="X857" s="6"/>
      <c r="Y857" s="12">
        <f>Table2[[#This Row],[Others name]]</f>
        <v>0</v>
      </c>
      <c r="Z857" s="12">
        <f>Table2[[#This Row],[Others]]*Table2[[#This Row],[District Pop.]]</f>
        <v>0</v>
      </c>
    </row>
    <row r="858" spans="1:26" x14ac:dyDescent="0.3">
      <c r="A858" s="6">
        <v>697</v>
      </c>
      <c r="B858" s="6" t="s">
        <v>707</v>
      </c>
      <c r="C858" s="6" t="s">
        <v>3542</v>
      </c>
      <c r="D858" s="10">
        <v>266514</v>
      </c>
      <c r="E858" s="6" t="s">
        <v>690</v>
      </c>
      <c r="F858" s="6" t="s">
        <v>707</v>
      </c>
      <c r="G858" s="6"/>
      <c r="H858" s="10">
        <f>SUM(I858:R858)</f>
        <v>100</v>
      </c>
      <c r="I858" s="6">
        <f>100-SUM(Table2[[#This Row],[Kurds]:[Others3]])</f>
        <v>100</v>
      </c>
      <c r="J858" s="6"/>
      <c r="K858" s="6"/>
      <c r="L858" s="6"/>
      <c r="M858" s="6"/>
      <c r="N858" s="6"/>
      <c r="O858" s="11"/>
      <c r="P858" s="11"/>
      <c r="Q858" s="11"/>
      <c r="R858" s="11"/>
      <c r="S858" s="11"/>
      <c r="T858" s="12">
        <f>Table2[[#This Row],[Turks]]*Table2[[#This Row],[District Pop.]]/100</f>
        <v>266514</v>
      </c>
      <c r="U858" s="12">
        <f>Table2[[#This Row],[Kurds]]*Table2[[#This Row],[District Pop.]]/100</f>
        <v>0</v>
      </c>
      <c r="V858" s="12">
        <f>Table2[[#This Row],[Zazas]]*Table2[[#This Row],[District Pop.]]</f>
        <v>0</v>
      </c>
      <c r="W858" s="6"/>
      <c r="X858" s="6"/>
      <c r="Y858" s="12">
        <f>Table2[[#This Row],[Others name]]</f>
        <v>0</v>
      </c>
      <c r="Z858" s="12">
        <f>Table2[[#This Row],[Others]]*Table2[[#This Row],[District Pop.]]</f>
        <v>0</v>
      </c>
    </row>
    <row r="859" spans="1:26" x14ac:dyDescent="0.3">
      <c r="A859" s="6">
        <v>709</v>
      </c>
      <c r="B859" s="6" t="s">
        <v>721</v>
      </c>
      <c r="C859" s="6" t="s">
        <v>1454</v>
      </c>
      <c r="D859" s="10">
        <v>66846</v>
      </c>
      <c r="E859" s="6" t="s">
        <v>719</v>
      </c>
      <c r="F859" s="6" t="s">
        <v>721</v>
      </c>
      <c r="G859" s="6"/>
      <c r="H859" s="10">
        <f>SUM(I859:R859)</f>
        <v>100</v>
      </c>
      <c r="I859" s="6">
        <f>100-SUM(Table2[[#This Row],[Kurds]:[Others3]])</f>
        <v>100</v>
      </c>
      <c r="J859" s="6"/>
      <c r="K859" s="6"/>
      <c r="L859" s="6"/>
      <c r="M859" s="6"/>
      <c r="N859" s="6"/>
      <c r="O859" s="11"/>
      <c r="P859" s="11"/>
      <c r="Q859" s="11"/>
      <c r="R859" s="11"/>
      <c r="S859" s="11"/>
      <c r="T859" s="12">
        <f>Table2[[#This Row],[Turks]]*Table2[[#This Row],[District Pop.]]/100</f>
        <v>66846</v>
      </c>
      <c r="U859" s="12">
        <f>Table2[[#This Row],[Kurds]]*Table2[[#This Row],[District Pop.]]/100</f>
        <v>0</v>
      </c>
      <c r="V859" s="12">
        <f>Table2[[#This Row],[Zazas]]*Table2[[#This Row],[District Pop.]]</f>
        <v>0</v>
      </c>
      <c r="W859" s="6"/>
      <c r="X859" s="6"/>
      <c r="Y859" s="12">
        <f>Table2[[#This Row],[Others name]]</f>
        <v>0</v>
      </c>
      <c r="Z859" s="12">
        <f>Table2[[#This Row],[Others]]*Table2[[#This Row],[District Pop.]]</f>
        <v>0</v>
      </c>
    </row>
    <row r="860" spans="1:26" x14ac:dyDescent="0.3">
      <c r="A860" s="6">
        <v>710</v>
      </c>
      <c r="B860" s="6" t="s">
        <v>3739</v>
      </c>
      <c r="C860" s="6" t="s">
        <v>1584</v>
      </c>
      <c r="D860" s="10">
        <v>11468</v>
      </c>
      <c r="E860" s="6" t="s">
        <v>719</v>
      </c>
      <c r="F860" s="6" t="s">
        <v>722</v>
      </c>
      <c r="G860" s="6"/>
      <c r="H860" s="10">
        <f>SUM(I860:R860)</f>
        <v>100</v>
      </c>
      <c r="I860" s="6">
        <f>100-SUM(Table2[[#This Row],[Kurds]:[Others3]])</f>
        <v>100</v>
      </c>
      <c r="J860" s="6"/>
      <c r="K860" s="6"/>
      <c r="L860" s="6"/>
      <c r="M860" s="6"/>
      <c r="N860" s="6"/>
      <c r="O860" s="11"/>
      <c r="P860" s="11"/>
      <c r="Q860" s="11"/>
      <c r="R860" s="11"/>
      <c r="S860" s="11"/>
      <c r="T860" s="12">
        <f>Table2[[#This Row],[Turks]]*Table2[[#This Row],[District Pop.]]/100</f>
        <v>11468</v>
      </c>
      <c r="U860" s="12">
        <f>Table2[[#This Row],[Kurds]]*Table2[[#This Row],[District Pop.]]/100</f>
        <v>0</v>
      </c>
      <c r="V860" s="12">
        <f>Table2[[#This Row],[Zazas]]*Table2[[#This Row],[District Pop.]]</f>
        <v>0</v>
      </c>
      <c r="W860" s="6"/>
      <c r="X860" s="6"/>
      <c r="Y860" s="12">
        <f>Table2[[#This Row],[Others name]]</f>
        <v>0</v>
      </c>
      <c r="Z860" s="12">
        <f>Table2[[#This Row],[Others]]*Table2[[#This Row],[District Pop.]]</f>
        <v>0</v>
      </c>
    </row>
    <row r="861" spans="1:26" x14ac:dyDescent="0.3">
      <c r="A861" s="6">
        <v>711</v>
      </c>
      <c r="B861" s="6" t="s">
        <v>3740</v>
      </c>
      <c r="C861" s="6" t="s">
        <v>1819</v>
      </c>
      <c r="D861" s="10">
        <v>26812</v>
      </c>
      <c r="E861" s="6" t="s">
        <v>719</v>
      </c>
      <c r="F861" s="6" t="s">
        <v>723</v>
      </c>
      <c r="G861" s="6"/>
      <c r="H861" s="10">
        <f>SUM(I861:R861)</f>
        <v>100</v>
      </c>
      <c r="I861" s="6">
        <f>100-SUM(Table2[[#This Row],[Kurds]:[Others3]])</f>
        <v>100</v>
      </c>
      <c r="J861" s="6"/>
      <c r="K861" s="6"/>
      <c r="L861" s="6"/>
      <c r="M861" s="6"/>
      <c r="N861" s="6"/>
      <c r="O861" s="11"/>
      <c r="P861" s="11"/>
      <c r="Q861" s="11"/>
      <c r="R861" s="11"/>
      <c r="S861" s="11"/>
      <c r="T861" s="12">
        <f>Table2[[#This Row],[Turks]]*Table2[[#This Row],[District Pop.]]/100</f>
        <v>26812</v>
      </c>
      <c r="U861" s="12">
        <f>Table2[[#This Row],[Kurds]]*Table2[[#This Row],[District Pop.]]/100</f>
        <v>0</v>
      </c>
      <c r="V861" s="12">
        <f>Table2[[#This Row],[Zazas]]*Table2[[#This Row],[District Pop.]]</f>
        <v>0</v>
      </c>
      <c r="W861" s="6"/>
      <c r="X861" s="6"/>
      <c r="Y861" s="12">
        <f>Table2[[#This Row],[Others name]]</f>
        <v>0</v>
      </c>
      <c r="Z861" s="12">
        <f>Table2[[#This Row],[Others]]*Table2[[#This Row],[District Pop.]]</f>
        <v>0</v>
      </c>
    </row>
    <row r="862" spans="1:26" x14ac:dyDescent="0.3">
      <c r="A862" s="6">
        <v>712</v>
      </c>
      <c r="B862" s="6" t="s">
        <v>3741</v>
      </c>
      <c r="C862" s="6" t="s">
        <v>1440</v>
      </c>
      <c r="D862" s="10">
        <v>8164</v>
      </c>
      <c r="E862" s="6" t="s">
        <v>719</v>
      </c>
      <c r="F862" s="6" t="s">
        <v>724</v>
      </c>
      <c r="G862" s="6"/>
      <c r="H862" s="10">
        <f>SUM(I862:R862)</f>
        <v>100</v>
      </c>
      <c r="I862" s="6">
        <f>100-SUM(Table2[[#This Row],[Kurds]:[Others3]])</f>
        <v>100</v>
      </c>
      <c r="J862" s="6"/>
      <c r="K862" s="6"/>
      <c r="L862" s="6"/>
      <c r="M862" s="6"/>
      <c r="N862" s="6"/>
      <c r="O862" s="11"/>
      <c r="P862" s="11"/>
      <c r="Q862" s="11"/>
      <c r="R862" s="11"/>
      <c r="S862" s="11"/>
      <c r="T862" s="12">
        <f>Table2[[#This Row],[Turks]]*Table2[[#This Row],[District Pop.]]/100</f>
        <v>8164</v>
      </c>
      <c r="U862" s="12">
        <f>Table2[[#This Row],[Kurds]]*Table2[[#This Row],[District Pop.]]/100</f>
        <v>0</v>
      </c>
      <c r="V862" s="12">
        <f>Table2[[#This Row],[Zazas]]*Table2[[#This Row],[District Pop.]]</f>
        <v>0</v>
      </c>
      <c r="W862" s="6"/>
      <c r="X862" s="6"/>
      <c r="Y862" s="12">
        <f>Table2[[#This Row],[Others name]]</f>
        <v>0</v>
      </c>
      <c r="Z862" s="12">
        <f>Table2[[#This Row],[Others]]*Table2[[#This Row],[District Pop.]]</f>
        <v>0</v>
      </c>
    </row>
    <row r="863" spans="1:26" x14ac:dyDescent="0.3">
      <c r="A863" s="6">
        <v>713</v>
      </c>
      <c r="B863" s="6" t="s">
        <v>725</v>
      </c>
      <c r="C863" s="6" t="s">
        <v>2101</v>
      </c>
      <c r="D863" s="10">
        <v>151928</v>
      </c>
      <c r="E863" s="6" t="s">
        <v>719</v>
      </c>
      <c r="F863" s="6" t="s">
        <v>725</v>
      </c>
      <c r="G863" s="6"/>
      <c r="H863" s="10">
        <f>SUM(I863:R863)</f>
        <v>100</v>
      </c>
      <c r="I863" s="6">
        <f>100-SUM(Table2[[#This Row],[Kurds]:[Others3]])</f>
        <v>100</v>
      </c>
      <c r="J863" s="6"/>
      <c r="K863" s="6"/>
      <c r="L863" s="6"/>
      <c r="M863" s="6"/>
      <c r="N863" s="6"/>
      <c r="O863" s="11"/>
      <c r="P863" s="11"/>
      <c r="Q863" s="11"/>
      <c r="R863" s="11"/>
      <c r="S863" s="11"/>
      <c r="T863" s="12">
        <f>Table2[[#This Row],[Turks]]*Table2[[#This Row],[District Pop.]]/100</f>
        <v>151928</v>
      </c>
      <c r="U863" s="12">
        <f>Table2[[#This Row],[Kurds]]*Table2[[#This Row],[District Pop.]]/100</f>
        <v>0</v>
      </c>
      <c r="V863" s="12">
        <f>Table2[[#This Row],[Zazas]]*Table2[[#This Row],[District Pop.]]</f>
        <v>0</v>
      </c>
      <c r="W863" s="6"/>
      <c r="X863" s="6"/>
      <c r="Y863" s="12">
        <f>Table2[[#This Row],[Others name]]</f>
        <v>0</v>
      </c>
      <c r="Z863" s="12">
        <f>Table2[[#This Row],[Others]]*Table2[[#This Row],[District Pop.]]</f>
        <v>0</v>
      </c>
    </row>
    <row r="864" spans="1:26" x14ac:dyDescent="0.3">
      <c r="A864" s="6">
        <v>714</v>
      </c>
      <c r="B864" s="6" t="s">
        <v>726</v>
      </c>
      <c r="C864" s="6" t="s">
        <v>2276</v>
      </c>
      <c r="D864" s="10">
        <v>27889</v>
      </c>
      <c r="E864" s="6" t="s">
        <v>719</v>
      </c>
      <c r="F864" s="6" t="s">
        <v>726</v>
      </c>
      <c r="G864" s="6"/>
      <c r="H864" s="10">
        <f>SUM(I864:R864)</f>
        <v>100</v>
      </c>
      <c r="I864" s="6">
        <f>100-SUM(Table2[[#This Row],[Kurds]:[Others3]])</f>
        <v>100</v>
      </c>
      <c r="J864" s="6"/>
      <c r="K864" s="6"/>
      <c r="L864" s="6"/>
      <c r="M864" s="6"/>
      <c r="N864" s="6"/>
      <c r="O864" s="11"/>
      <c r="P864" s="11"/>
      <c r="Q864" s="11"/>
      <c r="R864" s="11"/>
      <c r="S864" s="11"/>
      <c r="T864" s="12">
        <f>Table2[[#This Row],[Turks]]*Table2[[#This Row],[District Pop.]]/100</f>
        <v>27889</v>
      </c>
      <c r="U864" s="12">
        <f>Table2[[#This Row],[Kurds]]*Table2[[#This Row],[District Pop.]]/100</f>
        <v>0</v>
      </c>
      <c r="V864" s="12">
        <f>Table2[[#This Row],[Zazas]]*Table2[[#This Row],[District Pop.]]</f>
        <v>0</v>
      </c>
      <c r="W864" s="6"/>
      <c r="X864" s="6"/>
      <c r="Y864" s="12">
        <f>Table2[[#This Row],[Others name]]</f>
        <v>0</v>
      </c>
      <c r="Z864" s="12">
        <f>Table2[[#This Row],[Others]]*Table2[[#This Row],[District Pop.]]</f>
        <v>0</v>
      </c>
    </row>
    <row r="865" spans="1:26" x14ac:dyDescent="0.3">
      <c r="A865" s="6">
        <v>715</v>
      </c>
      <c r="B865" s="6" t="s">
        <v>727</v>
      </c>
      <c r="C865" s="6" t="s">
        <v>2862</v>
      </c>
      <c r="D865" s="10">
        <v>222436</v>
      </c>
      <c r="E865" s="6" t="s">
        <v>719</v>
      </c>
      <c r="F865" s="6" t="s">
        <v>727</v>
      </c>
      <c r="G865" s="6"/>
      <c r="H865" s="10">
        <f>SUM(I865:R865)</f>
        <v>100</v>
      </c>
      <c r="I865" s="6">
        <f>100-SUM(Table2[[#This Row],[Kurds]:[Others3]])</f>
        <v>100</v>
      </c>
      <c r="J865" s="6"/>
      <c r="K865" s="6"/>
      <c r="L865" s="6"/>
      <c r="M865" s="6"/>
      <c r="N865" s="6"/>
      <c r="O865" s="11"/>
      <c r="P865" s="11"/>
      <c r="Q865" s="11"/>
      <c r="R865" s="11"/>
      <c r="S865" s="11"/>
      <c r="T865" s="12">
        <f>Table2[[#This Row],[Turks]]*Table2[[#This Row],[District Pop.]]/100</f>
        <v>222436</v>
      </c>
      <c r="U865" s="12">
        <f>Table2[[#This Row],[Kurds]]*Table2[[#This Row],[District Pop.]]/100</f>
        <v>0</v>
      </c>
      <c r="V865" s="12">
        <f>Table2[[#This Row],[Zazas]]*Table2[[#This Row],[District Pop.]]</f>
        <v>0</v>
      </c>
      <c r="W865" s="6"/>
      <c r="X865" s="6"/>
      <c r="Y865" s="12">
        <f>Table2[[#This Row],[Others name]]</f>
        <v>0</v>
      </c>
      <c r="Z865" s="12">
        <f>Table2[[#This Row],[Others]]*Table2[[#This Row],[District Pop.]]</f>
        <v>0</v>
      </c>
    </row>
    <row r="866" spans="1:26" x14ac:dyDescent="0.3">
      <c r="A866" s="6">
        <v>716</v>
      </c>
      <c r="B866" s="6" t="s">
        <v>728</v>
      </c>
      <c r="C866" s="6" t="s">
        <v>2890</v>
      </c>
      <c r="D866" s="10">
        <v>62874</v>
      </c>
      <c r="E866" s="6" t="s">
        <v>719</v>
      </c>
      <c r="F866" s="6" t="s">
        <v>728</v>
      </c>
      <c r="G866" s="6"/>
      <c r="H866" s="10">
        <f>SUM(I866:R866)</f>
        <v>100</v>
      </c>
      <c r="I866" s="6">
        <f>100-SUM(Table2[[#This Row],[Kurds]:[Others3]])</f>
        <v>100</v>
      </c>
      <c r="J866" s="6"/>
      <c r="K866" s="6"/>
      <c r="L866" s="6"/>
      <c r="M866" s="6"/>
      <c r="N866" s="6"/>
      <c r="O866" s="11"/>
      <c r="P866" s="11"/>
      <c r="Q866" s="11"/>
      <c r="R866" s="11"/>
      <c r="S866" s="11"/>
      <c r="T866" s="12">
        <f>Table2[[#This Row],[Turks]]*Table2[[#This Row],[District Pop.]]/100</f>
        <v>62874</v>
      </c>
      <c r="U866" s="12">
        <f>Table2[[#This Row],[Kurds]]*Table2[[#This Row],[District Pop.]]/100</f>
        <v>0</v>
      </c>
      <c r="V866" s="12">
        <f>Table2[[#This Row],[Zazas]]*Table2[[#This Row],[District Pop.]]</f>
        <v>0</v>
      </c>
      <c r="W866" s="6"/>
      <c r="X866" s="6"/>
      <c r="Y866" s="12">
        <f>Table2[[#This Row],[Others name]]</f>
        <v>0</v>
      </c>
      <c r="Z866" s="12">
        <f>Table2[[#This Row],[Others]]*Table2[[#This Row],[District Pop.]]</f>
        <v>0</v>
      </c>
    </row>
    <row r="867" spans="1:26" x14ac:dyDescent="0.3">
      <c r="A867" s="6">
        <v>717</v>
      </c>
      <c r="B867" s="6" t="s">
        <v>729</v>
      </c>
      <c r="C867" s="6" t="s">
        <v>3072</v>
      </c>
      <c r="D867" s="10">
        <v>132665</v>
      </c>
      <c r="E867" s="6" t="s">
        <v>719</v>
      </c>
      <c r="F867" s="6" t="s">
        <v>729</v>
      </c>
      <c r="G867" s="6"/>
      <c r="H867" s="10">
        <f>SUM(I867:R867)</f>
        <v>100</v>
      </c>
      <c r="I867" s="6">
        <f>100-SUM(Table2[[#This Row],[Kurds]:[Others3]])</f>
        <v>100</v>
      </c>
      <c r="J867" s="6"/>
      <c r="K867" s="6"/>
      <c r="L867" s="6"/>
      <c r="M867" s="6"/>
      <c r="N867" s="6"/>
      <c r="O867" s="11"/>
      <c r="P867" s="11"/>
      <c r="Q867" s="11"/>
      <c r="R867" s="11"/>
      <c r="S867" s="11"/>
      <c r="T867" s="12">
        <f>Table2[[#This Row],[Turks]]*Table2[[#This Row],[District Pop.]]/100</f>
        <v>132665</v>
      </c>
      <c r="U867" s="12">
        <f>Table2[[#This Row],[Kurds]]*Table2[[#This Row],[District Pop.]]/100</f>
        <v>0</v>
      </c>
      <c r="V867" s="12">
        <f>Table2[[#This Row],[Zazas]]*Table2[[#This Row],[District Pop.]]</f>
        <v>0</v>
      </c>
      <c r="W867" s="6"/>
      <c r="X867" s="6"/>
      <c r="Y867" s="12">
        <f>Table2[[#This Row],[Others name]]</f>
        <v>0</v>
      </c>
      <c r="Z867" s="12">
        <f>Table2[[#This Row],[Others]]*Table2[[#This Row],[District Pop.]]</f>
        <v>0</v>
      </c>
    </row>
    <row r="868" spans="1:26" x14ac:dyDescent="0.3">
      <c r="A868" s="6">
        <v>720</v>
      </c>
      <c r="B868" s="6" t="s">
        <v>239</v>
      </c>
      <c r="C868" s="6" t="s">
        <v>3499</v>
      </c>
      <c r="D868" s="10">
        <v>278961</v>
      </c>
      <c r="E868" s="6" t="s">
        <v>719</v>
      </c>
      <c r="F868" s="6" t="s">
        <v>239</v>
      </c>
      <c r="G868" s="6"/>
      <c r="H868" s="10">
        <f>SUM(I868:R868)</f>
        <v>100</v>
      </c>
      <c r="I868" s="6">
        <f>100-SUM(Table2[[#This Row],[Kurds]:[Others3]])</f>
        <v>100</v>
      </c>
      <c r="J868" s="6"/>
      <c r="K868" s="6"/>
      <c r="L868" s="6"/>
      <c r="M868" s="6"/>
      <c r="N868" s="6"/>
      <c r="O868" s="11"/>
      <c r="P868" s="11"/>
      <c r="Q868" s="11"/>
      <c r="R868" s="11"/>
      <c r="S868" s="11"/>
      <c r="T868" s="12">
        <f>Table2[[#This Row],[Turks]]*Table2[[#This Row],[District Pop.]]/100</f>
        <v>278961</v>
      </c>
      <c r="U868" s="12">
        <f>Table2[[#This Row],[Kurds]]*Table2[[#This Row],[District Pop.]]/100</f>
        <v>0</v>
      </c>
      <c r="V868" s="12">
        <f>Table2[[#This Row],[Zazas]]*Table2[[#This Row],[District Pop.]]</f>
        <v>0</v>
      </c>
      <c r="W868" s="6"/>
      <c r="X868" s="6"/>
      <c r="Y868" s="12">
        <f>Table2[[#This Row],[Others name]]</f>
        <v>0</v>
      </c>
      <c r="Z868" s="12">
        <f>Table2[[#This Row],[Others]]*Table2[[#This Row],[District Pop.]]</f>
        <v>0</v>
      </c>
    </row>
    <row r="869" spans="1:26" x14ac:dyDescent="0.3">
      <c r="A869" s="6">
        <v>721</v>
      </c>
      <c r="B869" s="6" t="s">
        <v>733</v>
      </c>
      <c r="C869" s="6" t="s">
        <v>1789</v>
      </c>
      <c r="D869" s="10">
        <v>192964</v>
      </c>
      <c r="E869" s="6" t="s">
        <v>732</v>
      </c>
      <c r="F869" s="6" t="s">
        <v>733</v>
      </c>
      <c r="G869" s="6"/>
      <c r="H869" s="10">
        <f>SUM(I869:R869)</f>
        <v>100</v>
      </c>
      <c r="I869" s="6">
        <f>100-SUM(Table2[[#This Row],[Kurds]:[Others3]])</f>
        <v>100</v>
      </c>
      <c r="J869" s="6"/>
      <c r="K869" s="6"/>
      <c r="L869" s="6"/>
      <c r="M869" s="6"/>
      <c r="N869" s="6"/>
      <c r="O869" s="11"/>
      <c r="P869" s="11"/>
      <c r="Q869" s="11"/>
      <c r="R869" s="11"/>
      <c r="S869" s="11"/>
      <c r="T869" s="12">
        <f>Table2[[#This Row],[Turks]]*Table2[[#This Row],[District Pop.]]/100</f>
        <v>192964</v>
      </c>
      <c r="U869" s="12">
        <f>Table2[[#This Row],[Kurds]]*Table2[[#This Row],[District Pop.]]/100</f>
        <v>0</v>
      </c>
      <c r="V869" s="12">
        <f>Table2[[#This Row],[Zazas]]*Table2[[#This Row],[District Pop.]]</f>
        <v>0</v>
      </c>
      <c r="W869" s="6"/>
      <c r="X869" s="6"/>
      <c r="Y869" s="12">
        <f>Table2[[#This Row],[Others name]]</f>
        <v>0</v>
      </c>
      <c r="Z869" s="12">
        <f>Table2[[#This Row],[Others]]*Table2[[#This Row],[District Pop.]]</f>
        <v>0</v>
      </c>
    </row>
    <row r="870" spans="1:26" x14ac:dyDescent="0.3">
      <c r="A870" s="6">
        <v>722</v>
      </c>
      <c r="B870" s="6" t="s">
        <v>734</v>
      </c>
      <c r="C870" s="6" t="s">
        <v>1899</v>
      </c>
      <c r="D870" s="10">
        <v>47482</v>
      </c>
      <c r="E870" s="6" t="s">
        <v>732</v>
      </c>
      <c r="F870" s="6" t="s">
        <v>734</v>
      </c>
      <c r="G870" s="6"/>
      <c r="H870" s="10">
        <f>SUM(I870:R870)</f>
        <v>100</v>
      </c>
      <c r="I870" s="6">
        <f>100-SUM(Table2[[#This Row],[Kurds]:[Others3]])</f>
        <v>100</v>
      </c>
      <c r="J870" s="6"/>
      <c r="K870" s="6"/>
      <c r="L870" s="6"/>
      <c r="M870" s="6"/>
      <c r="N870" s="6"/>
      <c r="O870" s="11"/>
      <c r="P870" s="11"/>
      <c r="Q870" s="11"/>
      <c r="R870" s="11"/>
      <c r="S870" s="11"/>
      <c r="T870" s="12">
        <f>Table2[[#This Row],[Turks]]*Table2[[#This Row],[District Pop.]]/100</f>
        <v>47482</v>
      </c>
      <c r="U870" s="12">
        <f>Table2[[#This Row],[Kurds]]*Table2[[#This Row],[District Pop.]]/100</f>
        <v>0</v>
      </c>
      <c r="V870" s="12">
        <f>Table2[[#This Row],[Zazas]]*Table2[[#This Row],[District Pop.]]</f>
        <v>0</v>
      </c>
      <c r="W870" s="6"/>
      <c r="X870" s="6"/>
      <c r="Y870" s="12">
        <f>Table2[[#This Row],[Others name]]</f>
        <v>0</v>
      </c>
      <c r="Z870" s="12">
        <f>Table2[[#This Row],[Others]]*Table2[[#This Row],[District Pop.]]</f>
        <v>0</v>
      </c>
    </row>
    <row r="871" spans="1:26" x14ac:dyDescent="0.3">
      <c r="A871" s="6">
        <v>723</v>
      </c>
      <c r="B871" s="6" t="s">
        <v>735</v>
      </c>
      <c r="C871" s="6" t="s">
        <v>1911</v>
      </c>
      <c r="D871" s="10">
        <v>25029</v>
      </c>
      <c r="E871" s="6" t="s">
        <v>732</v>
      </c>
      <c r="F871" s="6" t="s">
        <v>735</v>
      </c>
      <c r="G871" s="6"/>
      <c r="H871" s="10">
        <f>SUM(I871:R871)</f>
        <v>100</v>
      </c>
      <c r="I871" s="6">
        <f>100-SUM(Table2[[#This Row],[Kurds]:[Others3]])</f>
        <v>100</v>
      </c>
      <c r="J871" s="6"/>
      <c r="K871" s="6"/>
      <c r="L871" s="6"/>
      <c r="M871" s="6"/>
      <c r="N871" s="6"/>
      <c r="O871" s="11"/>
      <c r="P871" s="11"/>
      <c r="Q871" s="11"/>
      <c r="R871" s="11"/>
      <c r="S871" s="11"/>
      <c r="T871" s="12">
        <f>Table2[[#This Row],[Turks]]*Table2[[#This Row],[District Pop.]]/100</f>
        <v>25029</v>
      </c>
      <c r="U871" s="12">
        <f>Table2[[#This Row],[Kurds]]*Table2[[#This Row],[District Pop.]]/100</f>
        <v>0</v>
      </c>
      <c r="V871" s="12">
        <f>Table2[[#This Row],[Zazas]]*Table2[[#This Row],[District Pop.]]</f>
        <v>0</v>
      </c>
      <c r="W871" s="6"/>
      <c r="X871" s="6"/>
      <c r="Y871" s="12">
        <f>Table2[[#This Row],[Others name]]</f>
        <v>0</v>
      </c>
      <c r="Z871" s="12">
        <f>Table2[[#This Row],[Others]]*Table2[[#This Row],[District Pop.]]</f>
        <v>0</v>
      </c>
    </row>
    <row r="872" spans="1:26" x14ac:dyDescent="0.3">
      <c r="A872" s="6">
        <v>724</v>
      </c>
      <c r="B872" s="6" t="s">
        <v>736</v>
      </c>
      <c r="C872" s="6" t="s">
        <v>2180</v>
      </c>
      <c r="D872" s="10">
        <v>177702</v>
      </c>
      <c r="E872" s="6" t="s">
        <v>732</v>
      </c>
      <c r="F872" s="6" t="s">
        <v>736</v>
      </c>
      <c r="G872" s="6"/>
      <c r="H872" s="10">
        <f>SUM(I872:R872)</f>
        <v>100</v>
      </c>
      <c r="I872" s="6">
        <f>100-SUM(Table2[[#This Row],[Kurds]:[Others3]])</f>
        <v>100</v>
      </c>
      <c r="J872" s="6"/>
      <c r="K872" s="6"/>
      <c r="L872" s="6"/>
      <c r="M872" s="6"/>
      <c r="N872" s="6"/>
      <c r="O872" s="11"/>
      <c r="P872" s="11"/>
      <c r="Q872" s="11"/>
      <c r="R872" s="11"/>
      <c r="S872" s="11"/>
      <c r="T872" s="12">
        <f>Table2[[#This Row],[Turks]]*Table2[[#This Row],[District Pop.]]/100</f>
        <v>177702</v>
      </c>
      <c r="U872" s="12">
        <f>Table2[[#This Row],[Kurds]]*Table2[[#This Row],[District Pop.]]/100</f>
        <v>0</v>
      </c>
      <c r="V872" s="12">
        <f>Table2[[#This Row],[Zazas]]*Table2[[#This Row],[District Pop.]]</f>
        <v>0</v>
      </c>
      <c r="W872" s="6"/>
      <c r="X872" s="6"/>
      <c r="Y872" s="12">
        <f>Table2[[#This Row],[Others name]]</f>
        <v>0</v>
      </c>
      <c r="Z872" s="12">
        <f>Table2[[#This Row],[Others]]*Table2[[#This Row],[District Pop.]]</f>
        <v>0</v>
      </c>
    </row>
    <row r="873" spans="1:26" x14ac:dyDescent="0.3">
      <c r="A873" s="6">
        <v>725</v>
      </c>
      <c r="B873" s="6" t="s">
        <v>3742</v>
      </c>
      <c r="C873" s="6" t="s">
        <v>2593</v>
      </c>
      <c r="D873" s="10">
        <v>10909</v>
      </c>
      <c r="E873" s="6" t="s">
        <v>732</v>
      </c>
      <c r="F873" s="6" t="s">
        <v>737</v>
      </c>
      <c r="G873" s="6"/>
      <c r="H873" s="10">
        <f>SUM(I873:R873)</f>
        <v>100</v>
      </c>
      <c r="I873" s="6">
        <f>100-SUM(Table2[[#This Row],[Kurds]:[Others3]])</f>
        <v>100</v>
      </c>
      <c r="J873" s="6"/>
      <c r="K873" s="6"/>
      <c r="L873" s="6"/>
      <c r="M873" s="6"/>
      <c r="N873" s="6"/>
      <c r="O873" s="11"/>
      <c r="P873" s="11"/>
      <c r="Q873" s="11"/>
      <c r="R873" s="11"/>
      <c r="S873" s="11"/>
      <c r="T873" s="12">
        <f>Table2[[#This Row],[Turks]]*Table2[[#This Row],[District Pop.]]/100</f>
        <v>10909</v>
      </c>
      <c r="U873" s="12">
        <f>Table2[[#This Row],[Kurds]]*Table2[[#This Row],[District Pop.]]/100</f>
        <v>0</v>
      </c>
      <c r="V873" s="12">
        <f>Table2[[#This Row],[Zazas]]*Table2[[#This Row],[District Pop.]]</f>
        <v>0</v>
      </c>
      <c r="W873" s="6"/>
      <c r="X873" s="6"/>
      <c r="Y873" s="12">
        <f>Table2[[#This Row],[Others name]]</f>
        <v>0</v>
      </c>
      <c r="Z873" s="12">
        <f>Table2[[#This Row],[Others]]*Table2[[#This Row],[District Pop.]]</f>
        <v>0</v>
      </c>
    </row>
    <row r="874" spans="1:26" x14ac:dyDescent="0.3">
      <c r="A874" s="6">
        <v>726</v>
      </c>
      <c r="B874" s="6" t="s">
        <v>738</v>
      </c>
      <c r="C874" s="6" t="s">
        <v>2762</v>
      </c>
      <c r="D874" s="10">
        <v>39242</v>
      </c>
      <c r="E874" s="6" t="s">
        <v>732</v>
      </c>
      <c r="F874" s="6" t="s">
        <v>738</v>
      </c>
      <c r="G874" s="6"/>
      <c r="H874" s="10">
        <f>SUM(I874:R874)</f>
        <v>100</v>
      </c>
      <c r="I874" s="6">
        <f>100-SUM(Table2[[#This Row],[Kurds]:[Others3]])</f>
        <v>100</v>
      </c>
      <c r="J874" s="6"/>
      <c r="K874" s="6"/>
      <c r="L874" s="6"/>
      <c r="M874" s="6"/>
      <c r="N874" s="6"/>
      <c r="O874" s="11"/>
      <c r="P874" s="11"/>
      <c r="Q874" s="11"/>
      <c r="R874" s="11"/>
      <c r="S874" s="11"/>
      <c r="T874" s="12">
        <f>Table2[[#This Row],[Turks]]*Table2[[#This Row],[District Pop.]]/100</f>
        <v>39242</v>
      </c>
      <c r="U874" s="12">
        <f>Table2[[#This Row],[Kurds]]*Table2[[#This Row],[District Pop.]]/100</f>
        <v>0</v>
      </c>
      <c r="V874" s="12">
        <f>Table2[[#This Row],[Zazas]]*Table2[[#This Row],[District Pop.]]</f>
        <v>0</v>
      </c>
      <c r="W874" s="6"/>
      <c r="X874" s="6"/>
      <c r="Y874" s="12">
        <f>Table2[[#This Row],[Others name]]</f>
        <v>0</v>
      </c>
      <c r="Z874" s="12">
        <f>Table2[[#This Row],[Others]]*Table2[[#This Row],[District Pop.]]</f>
        <v>0</v>
      </c>
    </row>
    <row r="875" spans="1:26" x14ac:dyDescent="0.3">
      <c r="A875" s="6">
        <v>727</v>
      </c>
      <c r="B875" s="6" t="s">
        <v>739</v>
      </c>
      <c r="C875" s="6" t="s">
        <v>2816</v>
      </c>
      <c r="D875" s="10">
        <v>97818</v>
      </c>
      <c r="E875" s="6" t="s">
        <v>732</v>
      </c>
      <c r="F875" s="6" t="s">
        <v>739</v>
      </c>
      <c r="G875" s="6"/>
      <c r="H875" s="10">
        <f>SUM(I875:R875)</f>
        <v>100</v>
      </c>
      <c r="I875" s="6">
        <f>100-SUM(Table2[[#This Row],[Kurds]:[Others3]])</f>
        <v>100</v>
      </c>
      <c r="J875" s="6"/>
      <c r="K875" s="6"/>
      <c r="L875" s="6"/>
      <c r="M875" s="6"/>
      <c r="N875" s="6"/>
      <c r="O875" s="11"/>
      <c r="P875" s="11"/>
      <c r="Q875" s="11"/>
      <c r="R875" s="11"/>
      <c r="S875" s="11"/>
      <c r="T875" s="12">
        <f>Table2[[#This Row],[Turks]]*Table2[[#This Row],[District Pop.]]/100</f>
        <v>97818</v>
      </c>
      <c r="U875" s="12">
        <f>Table2[[#This Row],[Kurds]]*Table2[[#This Row],[District Pop.]]/100</f>
        <v>0</v>
      </c>
      <c r="V875" s="12">
        <f>Table2[[#This Row],[Zazas]]*Table2[[#This Row],[District Pop.]]</f>
        <v>0</v>
      </c>
      <c r="W875" s="6"/>
      <c r="X875" s="6"/>
      <c r="Y875" s="12">
        <f>Table2[[#This Row],[Others name]]</f>
        <v>0</v>
      </c>
      <c r="Z875" s="12">
        <f>Table2[[#This Row],[Others]]*Table2[[#This Row],[District Pop.]]</f>
        <v>0</v>
      </c>
    </row>
    <row r="876" spans="1:26" x14ac:dyDescent="0.3">
      <c r="A876" s="6">
        <v>728</v>
      </c>
      <c r="B876" s="6" t="s">
        <v>740</v>
      </c>
      <c r="C876" s="6" t="s">
        <v>2842</v>
      </c>
      <c r="D876" s="10">
        <v>120627</v>
      </c>
      <c r="E876" s="6" t="s">
        <v>732</v>
      </c>
      <c r="F876" s="6" t="s">
        <v>740</v>
      </c>
      <c r="G876" s="6"/>
      <c r="H876" s="10">
        <f>SUM(I876:R876)</f>
        <v>100</v>
      </c>
      <c r="I876" s="6">
        <f>100-SUM(Table2[[#This Row],[Kurds]:[Others3]])</f>
        <v>100</v>
      </c>
      <c r="J876" s="6"/>
      <c r="K876" s="6"/>
      <c r="L876" s="6"/>
      <c r="M876" s="6"/>
      <c r="N876" s="6"/>
      <c r="O876" s="11"/>
      <c r="P876" s="11"/>
      <c r="Q876" s="11"/>
      <c r="R876" s="11"/>
      <c r="S876" s="11"/>
      <c r="T876" s="12">
        <f>Table2[[#This Row],[Turks]]*Table2[[#This Row],[District Pop.]]/100</f>
        <v>120627</v>
      </c>
      <c r="U876" s="12">
        <f>Table2[[#This Row],[Kurds]]*Table2[[#This Row],[District Pop.]]/100</f>
        <v>0</v>
      </c>
      <c r="V876" s="12">
        <f>Table2[[#This Row],[Zazas]]*Table2[[#This Row],[District Pop.]]</f>
        <v>0</v>
      </c>
      <c r="W876" s="6"/>
      <c r="X876" s="6"/>
      <c r="Y876" s="12">
        <f>Table2[[#This Row],[Others name]]</f>
        <v>0</v>
      </c>
      <c r="Z876" s="12">
        <f>Table2[[#This Row],[Others]]*Table2[[#This Row],[District Pop.]]</f>
        <v>0</v>
      </c>
    </row>
    <row r="877" spans="1:26" x14ac:dyDescent="0.3">
      <c r="A877" s="6">
        <v>729</v>
      </c>
      <c r="B877" s="6" t="s">
        <v>741</v>
      </c>
      <c r="C877" s="6" t="s">
        <v>2792</v>
      </c>
      <c r="D877" s="10">
        <v>147416</v>
      </c>
      <c r="E877" s="6" t="s">
        <v>732</v>
      </c>
      <c r="F877" s="6" t="s">
        <v>741</v>
      </c>
      <c r="G877" s="6"/>
      <c r="H877" s="10">
        <f>SUM(I877:R877)</f>
        <v>100</v>
      </c>
      <c r="I877" s="6">
        <f>100-SUM(Table2[[#This Row],[Kurds]:[Others3]])</f>
        <v>100</v>
      </c>
      <c r="J877" s="6"/>
      <c r="K877" s="6"/>
      <c r="L877" s="6"/>
      <c r="M877" s="6"/>
      <c r="N877" s="6"/>
      <c r="O877" s="11"/>
      <c r="P877" s="11"/>
      <c r="Q877" s="11"/>
      <c r="R877" s="11"/>
      <c r="S877" s="11"/>
      <c r="T877" s="12">
        <f>Table2[[#This Row],[Turks]]*Table2[[#This Row],[District Pop.]]/100</f>
        <v>147416</v>
      </c>
      <c r="U877" s="12">
        <f>Table2[[#This Row],[Kurds]]*Table2[[#This Row],[District Pop.]]/100</f>
        <v>0</v>
      </c>
      <c r="V877" s="12">
        <f>Table2[[#This Row],[Zazas]]*Table2[[#This Row],[District Pop.]]</f>
        <v>0</v>
      </c>
      <c r="W877" s="6"/>
      <c r="X877" s="6"/>
      <c r="Y877" s="12">
        <f>Table2[[#This Row],[Others name]]</f>
        <v>0</v>
      </c>
      <c r="Z877" s="12">
        <f>Table2[[#This Row],[Others]]*Table2[[#This Row],[District Pop.]]</f>
        <v>0</v>
      </c>
    </row>
    <row r="878" spans="1:26" x14ac:dyDescent="0.3">
      <c r="A878" s="6">
        <v>730</v>
      </c>
      <c r="B878" s="6" t="s">
        <v>742</v>
      </c>
      <c r="C878" s="6" t="s">
        <v>2965</v>
      </c>
      <c r="D878" s="10">
        <v>54478</v>
      </c>
      <c r="E878" s="6" t="s">
        <v>732</v>
      </c>
      <c r="F878" s="6" t="s">
        <v>742</v>
      </c>
      <c r="G878" s="6"/>
      <c r="H878" s="10">
        <f>SUM(I878:R878)</f>
        <v>100</v>
      </c>
      <c r="I878" s="6">
        <f>100-SUM(Table2[[#This Row],[Kurds]:[Others3]])</f>
        <v>100</v>
      </c>
      <c r="J878" s="6"/>
      <c r="K878" s="6"/>
      <c r="L878" s="6"/>
      <c r="M878" s="6"/>
      <c r="N878" s="6"/>
      <c r="O878" s="11"/>
      <c r="P878" s="11"/>
      <c r="Q878" s="11"/>
      <c r="R878" s="11"/>
      <c r="S878" s="11"/>
      <c r="T878" s="12">
        <f>Table2[[#This Row],[Turks]]*Table2[[#This Row],[District Pop.]]/100</f>
        <v>54478</v>
      </c>
      <c r="U878" s="12">
        <f>Table2[[#This Row],[Kurds]]*Table2[[#This Row],[District Pop.]]/100</f>
        <v>0</v>
      </c>
      <c r="V878" s="12">
        <f>Table2[[#This Row],[Zazas]]*Table2[[#This Row],[District Pop.]]</f>
        <v>0</v>
      </c>
      <c r="W878" s="6"/>
      <c r="X878" s="6"/>
      <c r="Y878" s="12">
        <f>Table2[[#This Row],[Others name]]</f>
        <v>0</v>
      </c>
      <c r="Z878" s="12">
        <f>Table2[[#This Row],[Others]]*Table2[[#This Row],[District Pop.]]</f>
        <v>0</v>
      </c>
    </row>
    <row r="879" spans="1:26" x14ac:dyDescent="0.3">
      <c r="A879" s="6">
        <v>731</v>
      </c>
      <c r="B879" s="6" t="s">
        <v>743</v>
      </c>
      <c r="C879" s="6" t="s">
        <v>3222</v>
      </c>
      <c r="D879" s="10">
        <v>62622</v>
      </c>
      <c r="E879" s="6" t="s">
        <v>732</v>
      </c>
      <c r="F879" s="6" t="s">
        <v>743</v>
      </c>
      <c r="G879" s="6"/>
      <c r="H879" s="10">
        <f>SUM(I879:R879)</f>
        <v>100</v>
      </c>
      <c r="I879" s="6">
        <f>100-SUM(Table2[[#This Row],[Kurds]:[Others3]])</f>
        <v>100</v>
      </c>
      <c r="J879" s="6"/>
      <c r="K879" s="6"/>
      <c r="L879" s="6"/>
      <c r="M879" s="11"/>
      <c r="N879" s="6"/>
      <c r="O879" s="11"/>
      <c r="P879" s="11"/>
      <c r="Q879" s="11"/>
      <c r="R879" s="11"/>
      <c r="S879" s="11"/>
      <c r="T879" s="12">
        <f>Table2[[#This Row],[Turks]]*Table2[[#This Row],[District Pop.]]/100</f>
        <v>62622</v>
      </c>
      <c r="U879" s="12">
        <f>Table2[[#This Row],[Kurds]]*Table2[[#This Row],[District Pop.]]/100</f>
        <v>0</v>
      </c>
      <c r="V879" s="12">
        <f>Table2[[#This Row],[Zazas]]*Table2[[#This Row],[District Pop.]]</f>
        <v>0</v>
      </c>
      <c r="W879" s="6"/>
      <c r="X879" s="6"/>
      <c r="Y879" s="12">
        <f>Table2[[#This Row],[Others name]]</f>
        <v>0</v>
      </c>
      <c r="Z879" s="12">
        <f>Table2[[#This Row],[Others]]*Table2[[#This Row],[District Pop.]]</f>
        <v>0</v>
      </c>
    </row>
    <row r="880" spans="1:26" x14ac:dyDescent="0.3">
      <c r="A880" s="6">
        <v>732</v>
      </c>
      <c r="B880" s="6" t="s">
        <v>744</v>
      </c>
      <c r="C880" s="6" t="s">
        <v>3401</v>
      </c>
      <c r="D880" s="10">
        <v>26613</v>
      </c>
      <c r="E880" s="6" t="s">
        <v>732</v>
      </c>
      <c r="F880" s="6" t="s">
        <v>744</v>
      </c>
      <c r="G880" s="6"/>
      <c r="H880" s="10">
        <f>SUM(I880:R880)</f>
        <v>100</v>
      </c>
      <c r="I880" s="6">
        <f>100-SUM(Table2[[#This Row],[Kurds]:[Others3]])</f>
        <v>100</v>
      </c>
      <c r="J880" s="6"/>
      <c r="K880" s="6"/>
      <c r="L880" s="6"/>
      <c r="M880" s="6"/>
      <c r="N880" s="6"/>
      <c r="O880" s="11"/>
      <c r="P880" s="11"/>
      <c r="Q880" s="11"/>
      <c r="R880" s="11"/>
      <c r="S880" s="11"/>
      <c r="T880" s="12">
        <f>Table2[[#This Row],[Turks]]*Table2[[#This Row],[District Pop.]]/100</f>
        <v>26613</v>
      </c>
      <c r="U880" s="12">
        <f>Table2[[#This Row],[Kurds]]*Table2[[#This Row],[District Pop.]]/100</f>
        <v>0</v>
      </c>
      <c r="V880" s="12">
        <f>Table2[[#This Row],[Zazas]]*Table2[[#This Row],[District Pop.]]</f>
        <v>0</v>
      </c>
      <c r="W880" s="6"/>
      <c r="X880" s="6"/>
      <c r="Y880" s="12">
        <f>Table2[[#This Row],[Others name]]</f>
        <v>0</v>
      </c>
      <c r="Z880" s="12">
        <f>Table2[[#This Row],[Others]]*Table2[[#This Row],[District Pop.]]</f>
        <v>0</v>
      </c>
    </row>
    <row r="881" spans="1:26" x14ac:dyDescent="0.3">
      <c r="A881" s="6">
        <v>733</v>
      </c>
      <c r="B881" s="6" t="s">
        <v>745</v>
      </c>
      <c r="C881" s="6" t="s">
        <v>3465</v>
      </c>
      <c r="D881" s="10">
        <v>45283</v>
      </c>
      <c r="E881" s="6" t="s">
        <v>732</v>
      </c>
      <c r="F881" s="6" t="s">
        <v>745</v>
      </c>
      <c r="G881" s="6"/>
      <c r="H881" s="10">
        <f>SUM(I881:R881)</f>
        <v>100</v>
      </c>
      <c r="I881" s="6">
        <f>100-SUM(Table2[[#This Row],[Kurds]:[Others3]])</f>
        <v>100</v>
      </c>
      <c r="J881" s="6"/>
      <c r="K881" s="6"/>
      <c r="L881" s="6"/>
      <c r="M881" s="6"/>
      <c r="N881" s="6"/>
      <c r="O881" s="11"/>
      <c r="P881" s="11"/>
      <c r="Q881" s="11"/>
      <c r="R881" s="11"/>
      <c r="S881" s="11"/>
      <c r="T881" s="12">
        <f>Table2[[#This Row],[Turks]]*Table2[[#This Row],[District Pop.]]/100</f>
        <v>45283</v>
      </c>
      <c r="U881" s="12">
        <f>Table2[[#This Row],[Kurds]]*Table2[[#This Row],[District Pop.]]/100</f>
        <v>0</v>
      </c>
      <c r="V881" s="12">
        <f>Table2[[#This Row],[Zazas]]*Table2[[#This Row],[District Pop.]]</f>
        <v>0</v>
      </c>
      <c r="W881" s="6"/>
      <c r="X881" s="6"/>
      <c r="Y881" s="12">
        <f>Table2[[#This Row],[Others name]]</f>
        <v>0</v>
      </c>
      <c r="Z881" s="12">
        <f>Table2[[#This Row],[Others]]*Table2[[#This Row],[District Pop.]]</f>
        <v>0</v>
      </c>
    </row>
    <row r="882" spans="1:26" x14ac:dyDescent="0.3">
      <c r="A882" s="6">
        <v>740</v>
      </c>
      <c r="B882" s="6" t="s">
        <v>3744</v>
      </c>
      <c r="C882" s="6" t="s">
        <v>1270</v>
      </c>
      <c r="D882" s="10">
        <v>19005</v>
      </c>
      <c r="E882" s="6" t="s">
        <v>752</v>
      </c>
      <c r="F882" s="6" t="s">
        <v>753</v>
      </c>
      <c r="G882" s="6"/>
      <c r="H882" s="10">
        <f>SUM(I882:R882)</f>
        <v>100</v>
      </c>
      <c r="I882" s="6">
        <f>100-SUM(Table2[[#This Row],[Kurds]:[Others3]])</f>
        <v>100</v>
      </c>
      <c r="J882" s="6"/>
      <c r="K882" s="6"/>
      <c r="L882" s="6"/>
      <c r="M882" s="6"/>
      <c r="N882" s="6"/>
      <c r="O882" s="11"/>
      <c r="P882" s="11"/>
      <c r="Q882" s="11"/>
      <c r="R882" s="11"/>
      <c r="S882" s="11"/>
      <c r="T882" s="12">
        <f>Table2[[#This Row],[Turks]]*Table2[[#This Row],[District Pop.]]/100</f>
        <v>19005</v>
      </c>
      <c r="U882" s="12">
        <f>Table2[[#This Row],[Kurds]]*Table2[[#This Row],[District Pop.]]/100</f>
        <v>0</v>
      </c>
      <c r="V882" s="12">
        <f>Table2[[#This Row],[Zazas]]*Table2[[#This Row],[District Pop.]]</f>
        <v>0</v>
      </c>
      <c r="W882" s="6"/>
      <c r="X882" s="6"/>
      <c r="Y882" s="12">
        <f>Table2[[#This Row],[Others name]]</f>
        <v>0</v>
      </c>
      <c r="Z882" s="12">
        <f>Table2[[#This Row],[Others]]*Table2[[#This Row],[District Pop.]]</f>
        <v>0</v>
      </c>
    </row>
    <row r="883" spans="1:26" x14ac:dyDescent="0.3">
      <c r="A883" s="6">
        <v>741</v>
      </c>
      <c r="B883" s="6" t="s">
        <v>754</v>
      </c>
      <c r="C883" s="6" t="s">
        <v>1556</v>
      </c>
      <c r="D883" s="10">
        <v>32477</v>
      </c>
      <c r="E883" s="6" t="s">
        <v>752</v>
      </c>
      <c r="F883" s="6" t="s">
        <v>754</v>
      </c>
      <c r="G883" s="6"/>
      <c r="H883" s="10">
        <f>SUM(I883:R883)</f>
        <v>100</v>
      </c>
      <c r="I883" s="6">
        <f>100-SUM(Table2[[#This Row],[Kurds]:[Others3]])</f>
        <v>100</v>
      </c>
      <c r="J883" s="6"/>
      <c r="K883" s="6"/>
      <c r="L883" s="6"/>
      <c r="M883" s="6"/>
      <c r="N883" s="6"/>
      <c r="O883" s="11"/>
      <c r="P883" s="11"/>
      <c r="Q883" s="11"/>
      <c r="R883" s="11"/>
      <c r="S883" s="11"/>
      <c r="T883" s="12">
        <f>Table2[[#This Row],[Turks]]*Table2[[#This Row],[District Pop.]]/100</f>
        <v>32477</v>
      </c>
      <c r="U883" s="12">
        <f>Table2[[#This Row],[Kurds]]*Table2[[#This Row],[District Pop.]]/100</f>
        <v>0</v>
      </c>
      <c r="V883" s="12">
        <f>Table2[[#This Row],[Zazas]]*Table2[[#This Row],[District Pop.]]</f>
        <v>0</v>
      </c>
      <c r="W883" s="6"/>
      <c r="X883" s="6"/>
      <c r="Y883" s="12">
        <f>Table2[[#This Row],[Others name]]</f>
        <v>0</v>
      </c>
      <c r="Z883" s="12">
        <f>Table2[[#This Row],[Others]]*Table2[[#This Row],[District Pop.]]</f>
        <v>0</v>
      </c>
    </row>
    <row r="884" spans="1:26" x14ac:dyDescent="0.3">
      <c r="A884" s="6">
        <v>742</v>
      </c>
      <c r="B884" s="6" t="s">
        <v>755</v>
      </c>
      <c r="C884" s="6" t="s">
        <v>1941</v>
      </c>
      <c r="D884" s="10">
        <v>20676</v>
      </c>
      <c r="E884" s="6" t="s">
        <v>752</v>
      </c>
      <c r="F884" s="6" t="s">
        <v>755</v>
      </c>
      <c r="G884" s="6"/>
      <c r="H884" s="10">
        <f>SUM(I884:R884)</f>
        <v>100</v>
      </c>
      <c r="I884" s="6">
        <f>100-SUM(Table2[[#This Row],[Kurds]:[Others3]])</f>
        <v>100</v>
      </c>
      <c r="J884" s="6"/>
      <c r="K884" s="6"/>
      <c r="L884" s="6"/>
      <c r="M884" s="6"/>
      <c r="N884" s="6"/>
      <c r="O884" s="11"/>
      <c r="P884" s="11"/>
      <c r="Q884" s="11"/>
      <c r="R884" s="11"/>
      <c r="S884" s="11"/>
      <c r="T884" s="12">
        <f>Table2[[#This Row],[Turks]]*Table2[[#This Row],[District Pop.]]/100</f>
        <v>20676</v>
      </c>
      <c r="U884" s="12">
        <f>Table2[[#This Row],[Kurds]]*Table2[[#This Row],[District Pop.]]/100</f>
        <v>0</v>
      </c>
      <c r="V884" s="12">
        <f>Table2[[#This Row],[Zazas]]*Table2[[#This Row],[District Pop.]]</f>
        <v>0</v>
      </c>
      <c r="W884" s="6"/>
      <c r="X884" s="6"/>
      <c r="Y884" s="12">
        <f>Table2[[#This Row],[Others name]]</f>
        <v>0</v>
      </c>
      <c r="Z884" s="12">
        <f>Table2[[#This Row],[Others]]*Table2[[#This Row],[District Pop.]]</f>
        <v>0</v>
      </c>
    </row>
    <row r="885" spans="1:26" x14ac:dyDescent="0.3">
      <c r="A885" s="6">
        <v>743</v>
      </c>
      <c r="B885" s="6" t="s">
        <v>756</v>
      </c>
      <c r="C885" s="6" t="s">
        <v>2248</v>
      </c>
      <c r="D885" s="10">
        <v>21396</v>
      </c>
      <c r="E885" s="6" t="s">
        <v>752</v>
      </c>
      <c r="F885" s="6" t="s">
        <v>756</v>
      </c>
      <c r="G885" s="6"/>
      <c r="H885" s="10">
        <f>SUM(I885:R885)</f>
        <v>100</v>
      </c>
      <c r="I885" s="6">
        <f>100-SUM(Table2[[#This Row],[Kurds]:[Others3]])</f>
        <v>100</v>
      </c>
      <c r="J885" s="6"/>
      <c r="K885" s="6"/>
      <c r="L885" s="6"/>
      <c r="M885" s="6"/>
      <c r="N885" s="6"/>
      <c r="O885" s="11"/>
      <c r="P885" s="11"/>
      <c r="Q885" s="11"/>
      <c r="R885" s="11"/>
      <c r="S885" s="11"/>
      <c r="T885" s="12">
        <f>Table2[[#This Row],[Turks]]*Table2[[#This Row],[District Pop.]]/100</f>
        <v>21396</v>
      </c>
      <c r="U885" s="12">
        <f>Table2[[#This Row],[Kurds]]*Table2[[#This Row],[District Pop.]]/100</f>
        <v>0</v>
      </c>
      <c r="V885" s="12">
        <f>Table2[[#This Row],[Zazas]]*Table2[[#This Row],[District Pop.]]</f>
        <v>0</v>
      </c>
      <c r="W885" s="6"/>
      <c r="X885" s="6"/>
      <c r="Y885" s="12">
        <f>Table2[[#This Row],[Others name]]</f>
        <v>0</v>
      </c>
      <c r="Z885" s="12">
        <f>Table2[[#This Row],[Others]]*Table2[[#This Row],[District Pop.]]</f>
        <v>0</v>
      </c>
    </row>
    <row r="886" spans="1:26" x14ac:dyDescent="0.3">
      <c r="A886" s="6">
        <v>744</v>
      </c>
      <c r="B886" s="6" t="s">
        <v>3745</v>
      </c>
      <c r="C886" s="6" t="s">
        <v>2365</v>
      </c>
      <c r="D886" s="10">
        <v>10884</v>
      </c>
      <c r="E886" s="6" t="s">
        <v>752</v>
      </c>
      <c r="F886" s="6" t="s">
        <v>757</v>
      </c>
      <c r="G886" s="6"/>
      <c r="H886" s="10">
        <f>SUM(I886:R886)</f>
        <v>100</v>
      </c>
      <c r="I886" s="6">
        <f>100-SUM(Table2[[#This Row],[Kurds]:[Others3]])</f>
        <v>100</v>
      </c>
      <c r="J886" s="6"/>
      <c r="K886" s="6"/>
      <c r="L886" s="6"/>
      <c r="M886" s="6"/>
      <c r="N886" s="6"/>
      <c r="O886" s="11"/>
      <c r="P886" s="11"/>
      <c r="Q886" s="11"/>
      <c r="R886" s="11"/>
      <c r="S886" s="11"/>
      <c r="T886" s="12">
        <f>Table2[[#This Row],[Turks]]*Table2[[#This Row],[District Pop.]]/100</f>
        <v>10884</v>
      </c>
      <c r="U886" s="12">
        <f>Table2[[#This Row],[Kurds]]*Table2[[#This Row],[District Pop.]]/100</f>
        <v>0</v>
      </c>
      <c r="V886" s="12">
        <f>Table2[[#This Row],[Zazas]]*Table2[[#This Row],[District Pop.]]</f>
        <v>0</v>
      </c>
      <c r="W886" s="6"/>
      <c r="X886" s="6"/>
      <c r="Y886" s="12">
        <f>Table2[[#This Row],[Others name]]</f>
        <v>0</v>
      </c>
      <c r="Z886" s="12">
        <f>Table2[[#This Row],[Others]]*Table2[[#This Row],[District Pop.]]</f>
        <v>0</v>
      </c>
    </row>
    <row r="887" spans="1:26" x14ac:dyDescent="0.3">
      <c r="A887" s="6">
        <v>745</v>
      </c>
      <c r="B887" s="6" t="s">
        <v>3746</v>
      </c>
      <c r="C887" s="6" t="s">
        <v>2706</v>
      </c>
      <c r="D887" s="10">
        <v>12910</v>
      </c>
      <c r="E887" s="6" t="s">
        <v>752</v>
      </c>
      <c r="F887" s="6" t="s">
        <v>758</v>
      </c>
      <c r="G887" s="6"/>
      <c r="H887" s="10">
        <f>SUM(I887:R887)</f>
        <v>100</v>
      </c>
      <c r="I887" s="6">
        <f>100-SUM(Table2[[#This Row],[Kurds]:[Others3]])</f>
        <v>100</v>
      </c>
      <c r="J887" s="6"/>
      <c r="K887" s="6"/>
      <c r="L887" s="6"/>
      <c r="M887" s="6"/>
      <c r="N887" s="6"/>
      <c r="O887" s="11"/>
      <c r="P887" s="11"/>
      <c r="Q887" s="11"/>
      <c r="R887" s="11"/>
      <c r="S887" s="11"/>
      <c r="T887" s="12">
        <f>Table2[[#This Row],[Turks]]*Table2[[#This Row],[District Pop.]]/100</f>
        <v>12910</v>
      </c>
      <c r="U887" s="12">
        <f>Table2[[#This Row],[Kurds]]*Table2[[#This Row],[District Pop.]]/100</f>
        <v>0</v>
      </c>
      <c r="V887" s="12">
        <f>Table2[[#This Row],[Zazas]]*Table2[[#This Row],[District Pop.]]</f>
        <v>0</v>
      </c>
      <c r="W887" s="6"/>
      <c r="X887" s="6"/>
      <c r="Y887" s="12">
        <f>Table2[[#This Row],[Others name]]</f>
        <v>0</v>
      </c>
      <c r="Z887" s="12">
        <f>Table2[[#This Row],[Others]]*Table2[[#This Row],[District Pop.]]</f>
        <v>0</v>
      </c>
    </row>
    <row r="888" spans="1:26" x14ac:dyDescent="0.3">
      <c r="A888" s="6">
        <v>747</v>
      </c>
      <c r="B888" s="6" t="s">
        <v>759</v>
      </c>
      <c r="C888" s="6" t="s">
        <v>3068</v>
      </c>
      <c r="D888" s="10">
        <v>36695</v>
      </c>
      <c r="E888" s="6" t="s">
        <v>752</v>
      </c>
      <c r="F888" s="6" t="s">
        <v>759</v>
      </c>
      <c r="G888" s="6"/>
      <c r="H888" s="10">
        <f>SUM(I888:R888)</f>
        <v>100</v>
      </c>
      <c r="I888" s="6">
        <f>100-SUM(Table2[[#This Row],[Kurds]:[Others3]])</f>
        <v>100</v>
      </c>
      <c r="J888" s="6"/>
      <c r="K888" s="6"/>
      <c r="L888" s="6"/>
      <c r="M888" s="6"/>
      <c r="N888" s="6"/>
      <c r="O888" s="11"/>
      <c r="P888" s="11"/>
      <c r="Q888" s="11"/>
      <c r="R888" s="11"/>
      <c r="S888" s="11"/>
      <c r="T888" s="12">
        <f>Table2[[#This Row],[Turks]]*Table2[[#This Row],[District Pop.]]/100</f>
        <v>36695</v>
      </c>
      <c r="U888" s="12">
        <f>Table2[[#This Row],[Kurds]]*Table2[[#This Row],[District Pop.]]/100</f>
        <v>0</v>
      </c>
      <c r="V888" s="12">
        <f>Table2[[#This Row],[Zazas]]*Table2[[#This Row],[District Pop.]]</f>
        <v>0</v>
      </c>
      <c r="W888" s="6"/>
      <c r="X888" s="6"/>
      <c r="Y888" s="12">
        <f>Table2[[#This Row],[Others name]]</f>
        <v>0</v>
      </c>
      <c r="Z888" s="12">
        <f>Table2[[#This Row],[Others]]*Table2[[#This Row],[District Pop.]]</f>
        <v>0</v>
      </c>
    </row>
    <row r="889" spans="1:26" x14ac:dyDescent="0.3">
      <c r="A889" s="6">
        <v>748</v>
      </c>
      <c r="B889" s="6" t="s">
        <v>761</v>
      </c>
      <c r="C889" s="6" t="s">
        <v>1415</v>
      </c>
      <c r="D889" s="10">
        <v>11558</v>
      </c>
      <c r="E889" s="6" t="s">
        <v>760</v>
      </c>
      <c r="F889" s="6" t="s">
        <v>761</v>
      </c>
      <c r="G889" s="6"/>
      <c r="H889" s="10">
        <f>SUM(I889:R889)</f>
        <v>100</v>
      </c>
      <c r="I889" s="6">
        <f>100-SUM(Table2[[#This Row],[Kurds]:[Others3]])</f>
        <v>100</v>
      </c>
      <c r="J889" s="6"/>
      <c r="K889" s="6"/>
      <c r="L889" s="6"/>
      <c r="M889" s="6"/>
      <c r="N889" s="6"/>
      <c r="O889" s="11"/>
      <c r="P889" s="11"/>
      <c r="Q889" s="11"/>
      <c r="R889" s="11"/>
      <c r="S889" s="11"/>
      <c r="T889" s="12">
        <f>Table2[[#This Row],[Turks]]*Table2[[#This Row],[District Pop.]]/100</f>
        <v>11558</v>
      </c>
      <c r="U889" s="12">
        <f>Table2[[#This Row],[Kurds]]*Table2[[#This Row],[District Pop.]]/100</f>
        <v>0</v>
      </c>
      <c r="V889" s="12">
        <f>Table2[[#This Row],[Zazas]]*Table2[[#This Row],[District Pop.]]</f>
        <v>0</v>
      </c>
      <c r="W889" s="6"/>
      <c r="X889" s="6"/>
      <c r="Y889" s="12">
        <f>Table2[[#This Row],[Others name]]</f>
        <v>0</v>
      </c>
      <c r="Z889" s="12">
        <f>Table2[[#This Row],[Others]]*Table2[[#This Row],[District Pop.]]</f>
        <v>0</v>
      </c>
    </row>
    <row r="890" spans="1:26" x14ac:dyDescent="0.3">
      <c r="A890" s="6">
        <v>749</v>
      </c>
      <c r="B890" s="6" t="s">
        <v>762</v>
      </c>
      <c r="C890" s="6" t="s">
        <v>1796</v>
      </c>
      <c r="D890" s="10">
        <v>60948</v>
      </c>
      <c r="E890" s="6" t="s">
        <v>760</v>
      </c>
      <c r="F890" s="6" t="s">
        <v>762</v>
      </c>
      <c r="G890" s="6"/>
      <c r="H890" s="10">
        <f>SUM(I890:R890)</f>
        <v>100</v>
      </c>
      <c r="I890" s="6">
        <f>100-SUM(Table2[[#This Row],[Kurds]:[Others3]])</f>
        <v>100</v>
      </c>
      <c r="J890" s="6"/>
      <c r="K890" s="6"/>
      <c r="L890" s="6"/>
      <c r="M890" s="6"/>
      <c r="N890" s="6"/>
      <c r="O890" s="11"/>
      <c r="P890" s="11"/>
      <c r="Q890" s="11"/>
      <c r="R890" s="11"/>
      <c r="S890" s="11"/>
      <c r="T890" s="12">
        <f>Table2[[#This Row],[Turks]]*Table2[[#This Row],[District Pop.]]/100</f>
        <v>60948</v>
      </c>
      <c r="U890" s="12">
        <f>Table2[[#This Row],[Kurds]]*Table2[[#This Row],[District Pop.]]/100</f>
        <v>0</v>
      </c>
      <c r="V890" s="12">
        <f>Table2[[#This Row],[Zazas]]*Table2[[#This Row],[District Pop.]]</f>
        <v>0</v>
      </c>
      <c r="W890" s="6"/>
      <c r="X890" s="6"/>
      <c r="Y890" s="12">
        <f>Table2[[#This Row],[Others name]]</f>
        <v>0</v>
      </c>
      <c r="Z890" s="12">
        <f>Table2[[#This Row],[Others]]*Table2[[#This Row],[District Pop.]]</f>
        <v>0</v>
      </c>
    </row>
    <row r="891" spans="1:26" x14ac:dyDescent="0.3">
      <c r="A891" s="6">
        <v>750</v>
      </c>
      <c r="B891" s="6" t="s">
        <v>3747</v>
      </c>
      <c r="C891" s="6" t="s">
        <v>1423</v>
      </c>
      <c r="D891" s="10">
        <v>11495</v>
      </c>
      <c r="E891" s="6" t="s">
        <v>760</v>
      </c>
      <c r="F891" s="6" t="s">
        <v>763</v>
      </c>
      <c r="G891" s="6"/>
      <c r="H891" s="10">
        <f>SUM(I891:R891)</f>
        <v>100</v>
      </c>
      <c r="I891" s="6">
        <f>100-SUM(Table2[[#This Row],[Kurds]:[Others3]])</f>
        <v>100</v>
      </c>
      <c r="J891" s="6"/>
      <c r="K891" s="6"/>
      <c r="L891" s="6"/>
      <c r="M891" s="6"/>
      <c r="N891" s="6"/>
      <c r="O891" s="11"/>
      <c r="P891" s="11"/>
      <c r="Q891" s="11"/>
      <c r="R891" s="11"/>
      <c r="S891" s="11"/>
      <c r="T891" s="12">
        <f>Table2[[#This Row],[Turks]]*Table2[[#This Row],[District Pop.]]/100</f>
        <v>11495</v>
      </c>
      <c r="U891" s="12">
        <f>Table2[[#This Row],[Kurds]]*Table2[[#This Row],[District Pop.]]/100</f>
        <v>0</v>
      </c>
      <c r="V891" s="12">
        <f>Table2[[#This Row],[Zazas]]*Table2[[#This Row],[District Pop.]]</f>
        <v>0</v>
      </c>
      <c r="W891" s="6"/>
      <c r="X891" s="6"/>
      <c r="Y891" s="12">
        <f>Table2[[#This Row],[Others name]]</f>
        <v>0</v>
      </c>
      <c r="Z891" s="12">
        <f>Table2[[#This Row],[Others]]*Table2[[#This Row],[District Pop.]]</f>
        <v>0</v>
      </c>
    </row>
    <row r="892" spans="1:26" x14ac:dyDescent="0.3">
      <c r="A892" s="6">
        <v>751</v>
      </c>
      <c r="B892" s="6" t="s">
        <v>764</v>
      </c>
      <c r="C892" s="6" t="s">
        <v>1111</v>
      </c>
      <c r="D892" s="10">
        <v>25642</v>
      </c>
      <c r="E892" s="6" t="s">
        <v>760</v>
      </c>
      <c r="F892" s="6" t="s">
        <v>764</v>
      </c>
      <c r="G892" s="6"/>
      <c r="H892" s="10">
        <f>SUM(I892:R892)</f>
        <v>100</v>
      </c>
      <c r="I892" s="6">
        <f>100-SUM(Table2[[#This Row],[Kurds]:[Others3]])</f>
        <v>100</v>
      </c>
      <c r="J892" s="6"/>
      <c r="K892" s="6"/>
      <c r="L892" s="6"/>
      <c r="M892" s="6"/>
      <c r="N892" s="6"/>
      <c r="O892" s="11"/>
      <c r="P892" s="11"/>
      <c r="Q892" s="11"/>
      <c r="R892" s="11"/>
      <c r="S892" s="11"/>
      <c r="T892" s="12">
        <f>Table2[[#This Row],[Turks]]*Table2[[#This Row],[District Pop.]]/100</f>
        <v>25642</v>
      </c>
      <c r="U892" s="12">
        <f>Table2[[#This Row],[Kurds]]*Table2[[#This Row],[District Pop.]]/100</f>
        <v>0</v>
      </c>
      <c r="V892" s="12">
        <f>Table2[[#This Row],[Zazas]]*Table2[[#This Row],[District Pop.]]</f>
        <v>0</v>
      </c>
      <c r="W892" s="6"/>
      <c r="X892" s="6"/>
      <c r="Y892" s="12">
        <f>Table2[[#This Row],[Others name]]</f>
        <v>0</v>
      </c>
      <c r="Z892" s="12">
        <f>Table2[[#This Row],[Others]]*Table2[[#This Row],[District Pop.]]</f>
        <v>0</v>
      </c>
    </row>
    <row r="893" spans="1:26" x14ac:dyDescent="0.3">
      <c r="A893" s="6">
        <v>752</v>
      </c>
      <c r="B893" s="6" t="s">
        <v>760</v>
      </c>
      <c r="C893" s="6" t="s">
        <v>2921</v>
      </c>
      <c r="D893" s="10">
        <v>236793</v>
      </c>
      <c r="E893" s="6" t="s">
        <v>760</v>
      </c>
      <c r="F893" s="6" t="s">
        <v>25</v>
      </c>
      <c r="G893" s="6"/>
      <c r="H893" s="10">
        <f>SUM(I893:R893)</f>
        <v>100</v>
      </c>
      <c r="I893" s="6">
        <f>100-SUM(Table2[[#This Row],[Kurds]:[Others3]])</f>
        <v>100</v>
      </c>
      <c r="J893" s="6"/>
      <c r="K893" s="6"/>
      <c r="L893" s="6"/>
      <c r="M893" s="6"/>
      <c r="N893" s="6"/>
      <c r="O893" s="11"/>
      <c r="P893" s="11"/>
      <c r="Q893" s="11"/>
      <c r="R893" s="11"/>
      <c r="S893" s="11"/>
      <c r="T893" s="12">
        <f>Table2[[#This Row],[Turks]]*Table2[[#This Row],[District Pop.]]/100</f>
        <v>236793</v>
      </c>
      <c r="U893" s="12">
        <f>Table2[[#This Row],[Kurds]]*Table2[[#This Row],[District Pop.]]/100</f>
        <v>0</v>
      </c>
      <c r="V893" s="12">
        <f>Table2[[#This Row],[Zazas]]*Table2[[#This Row],[District Pop.]]</f>
        <v>0</v>
      </c>
      <c r="W893" s="6"/>
      <c r="X893" s="6"/>
      <c r="Y893" s="12">
        <f>Table2[[#This Row],[Others name]]</f>
        <v>0</v>
      </c>
      <c r="Z893" s="12">
        <f>Table2[[#This Row],[Others]]*Table2[[#This Row],[District Pop.]]</f>
        <v>0</v>
      </c>
    </row>
    <row r="894" spans="1:26" x14ac:dyDescent="0.3">
      <c r="A894" s="6">
        <v>753</v>
      </c>
      <c r="B894" s="6" t="s">
        <v>3748</v>
      </c>
      <c r="C894" s="6" t="s">
        <v>3414</v>
      </c>
      <c r="D894" s="10">
        <v>18983</v>
      </c>
      <c r="E894" s="6" t="s">
        <v>760</v>
      </c>
      <c r="F894" s="6" t="s">
        <v>765</v>
      </c>
      <c r="G894" s="6"/>
      <c r="H894" s="10">
        <f>SUM(I894:R894)</f>
        <v>100</v>
      </c>
      <c r="I894" s="6">
        <f>100-SUM(Table2[[#This Row],[Kurds]:[Others3]])</f>
        <v>100</v>
      </c>
      <c r="J894" s="6"/>
      <c r="K894" s="6"/>
      <c r="L894" s="6"/>
      <c r="M894" s="6"/>
      <c r="N894" s="6"/>
      <c r="O894" s="11"/>
      <c r="P894" s="11"/>
      <c r="Q894" s="11"/>
      <c r="R894" s="11"/>
      <c r="S894" s="11"/>
      <c r="T894" s="12">
        <f>Table2[[#This Row],[Turks]]*Table2[[#This Row],[District Pop.]]/100</f>
        <v>18983</v>
      </c>
      <c r="U894" s="12">
        <f>Table2[[#This Row],[Kurds]]*Table2[[#This Row],[District Pop.]]/100</f>
        <v>0</v>
      </c>
      <c r="V894" s="12">
        <f>Table2[[#This Row],[Zazas]]*Table2[[#This Row],[District Pop.]]</f>
        <v>0</v>
      </c>
      <c r="W894" s="6"/>
      <c r="X894" s="6"/>
      <c r="Y894" s="12">
        <f>Table2[[#This Row],[Others name]]</f>
        <v>0</v>
      </c>
      <c r="Z894" s="12">
        <f>Table2[[#This Row],[Others]]*Table2[[#This Row],[District Pop.]]</f>
        <v>0</v>
      </c>
    </row>
    <row r="895" spans="1:26" x14ac:dyDescent="0.3">
      <c r="A895" s="6">
        <v>754</v>
      </c>
      <c r="B895" s="6" t="s">
        <v>767</v>
      </c>
      <c r="C895" s="6" t="s">
        <v>1340</v>
      </c>
      <c r="D895" s="10">
        <v>21258</v>
      </c>
      <c r="E895" s="6" t="s">
        <v>766</v>
      </c>
      <c r="F895" s="6" t="s">
        <v>767</v>
      </c>
      <c r="G895" s="6"/>
      <c r="H895" s="10">
        <f>SUM(I895:R895)</f>
        <v>100</v>
      </c>
      <c r="I895" s="6">
        <f>100-SUM(Table2[[#This Row],[Kurds]:[Others3]])</f>
        <v>100</v>
      </c>
      <c r="J895" s="6"/>
      <c r="K895" s="6"/>
      <c r="L895" s="6"/>
      <c r="M895" s="6"/>
      <c r="N895" s="6"/>
      <c r="O895" s="11"/>
      <c r="P895" s="11"/>
      <c r="Q895" s="11"/>
      <c r="R895" s="11"/>
      <c r="S895" s="11"/>
      <c r="T895" s="12">
        <f>Table2[[#This Row],[Turks]]*Table2[[#This Row],[District Pop.]]/100</f>
        <v>21258</v>
      </c>
      <c r="U895" s="12">
        <f>Table2[[#This Row],[Kurds]]*Table2[[#This Row],[District Pop.]]/100</f>
        <v>0</v>
      </c>
      <c r="V895" s="12">
        <f>Table2[[#This Row],[Zazas]]*Table2[[#This Row],[District Pop.]]</f>
        <v>0</v>
      </c>
      <c r="W895" s="6"/>
      <c r="X895" s="6"/>
      <c r="Y895" s="12">
        <f>Table2[[#This Row],[Others name]]</f>
        <v>0</v>
      </c>
      <c r="Z895" s="12">
        <f>Table2[[#This Row],[Others]]*Table2[[#This Row],[District Pop.]]</f>
        <v>0</v>
      </c>
    </row>
    <row r="896" spans="1:26" x14ac:dyDescent="0.3">
      <c r="A896" s="6">
        <v>756</v>
      </c>
      <c r="B896" s="6" t="s">
        <v>3750</v>
      </c>
      <c r="C896" s="6" t="s">
        <v>1579</v>
      </c>
      <c r="D896" s="10">
        <v>20969</v>
      </c>
      <c r="E896" s="6" t="s">
        <v>766</v>
      </c>
      <c r="F896" s="6" t="s">
        <v>769</v>
      </c>
      <c r="G896" s="6"/>
      <c r="H896" s="10">
        <f>SUM(I896:R896)</f>
        <v>100</v>
      </c>
      <c r="I896" s="6">
        <f>100-SUM(Table2[[#This Row],[Kurds]:[Others3]])</f>
        <v>100</v>
      </c>
      <c r="J896" s="6"/>
      <c r="K896" s="6"/>
      <c r="L896" s="6"/>
      <c r="M896" s="6"/>
      <c r="N896" s="6"/>
      <c r="O896" s="11"/>
      <c r="P896" s="11"/>
      <c r="Q896" s="11"/>
      <c r="R896" s="11"/>
      <c r="S896" s="11"/>
      <c r="T896" s="12">
        <f>Table2[[#This Row],[Turks]]*Table2[[#This Row],[District Pop.]]/100</f>
        <v>20969</v>
      </c>
      <c r="U896" s="12">
        <f>Table2[[#This Row],[Kurds]]*Table2[[#This Row],[District Pop.]]/100</f>
        <v>0</v>
      </c>
      <c r="V896" s="12">
        <f>Table2[[#This Row],[Zazas]]*Table2[[#This Row],[District Pop.]]</f>
        <v>0</v>
      </c>
      <c r="W896" s="6"/>
      <c r="X896" s="6"/>
      <c r="Y896" s="12">
        <f>Table2[[#This Row],[Others name]]</f>
        <v>0</v>
      </c>
      <c r="Z896" s="12">
        <f>Table2[[#This Row],[Others]]*Table2[[#This Row],[District Pop.]]</f>
        <v>0</v>
      </c>
    </row>
    <row r="897" spans="1:26" x14ac:dyDescent="0.3">
      <c r="A897" s="6">
        <v>757</v>
      </c>
      <c r="B897" s="6" t="s">
        <v>770</v>
      </c>
      <c r="C897" s="6" t="s">
        <v>1420</v>
      </c>
      <c r="D897" s="10">
        <v>8211</v>
      </c>
      <c r="E897" s="6" t="s">
        <v>766</v>
      </c>
      <c r="F897" s="6" t="s">
        <v>770</v>
      </c>
      <c r="G897" s="6"/>
      <c r="H897" s="10">
        <f>SUM(I897:R897)</f>
        <v>100</v>
      </c>
      <c r="I897" s="6">
        <f>100-SUM(Table2[[#This Row],[Kurds]:[Others3]])</f>
        <v>100</v>
      </c>
      <c r="J897" s="6"/>
      <c r="K897" s="6"/>
      <c r="L897" s="6"/>
      <c r="M897" s="6"/>
      <c r="N897" s="6"/>
      <c r="O897" s="11"/>
      <c r="P897" s="11"/>
      <c r="Q897" s="11"/>
      <c r="R897" s="11"/>
      <c r="S897" s="11"/>
      <c r="T897" s="12">
        <f>Table2[[#This Row],[Turks]]*Table2[[#This Row],[District Pop.]]/100</f>
        <v>8211</v>
      </c>
      <c r="U897" s="12">
        <f>Table2[[#This Row],[Kurds]]*Table2[[#This Row],[District Pop.]]/100</f>
        <v>0</v>
      </c>
      <c r="V897" s="12">
        <f>Table2[[#This Row],[Zazas]]*Table2[[#This Row],[District Pop.]]</f>
        <v>0</v>
      </c>
      <c r="W897" s="6"/>
      <c r="X897" s="6"/>
      <c r="Y897" s="12">
        <f>Table2[[#This Row],[Others name]]</f>
        <v>0</v>
      </c>
      <c r="Z897" s="12">
        <f>Table2[[#This Row],[Others]]*Table2[[#This Row],[District Pop.]]</f>
        <v>0</v>
      </c>
    </row>
    <row r="898" spans="1:26" x14ac:dyDescent="0.3">
      <c r="A898" s="6">
        <v>762</v>
      </c>
      <c r="B898" s="6" t="s">
        <v>3753</v>
      </c>
      <c r="C898" s="6" t="s">
        <v>2288</v>
      </c>
      <c r="D898" s="10">
        <v>8425</v>
      </c>
      <c r="E898" s="6" t="s">
        <v>766</v>
      </c>
      <c r="F898" s="6" t="s">
        <v>775</v>
      </c>
      <c r="G898" s="6"/>
      <c r="H898" s="10">
        <f>SUM(I898:R898)</f>
        <v>100</v>
      </c>
      <c r="I898" s="6">
        <f>100-SUM(Table2[[#This Row],[Kurds]:[Others3]])</f>
        <v>100</v>
      </c>
      <c r="J898" s="6"/>
      <c r="K898" s="6"/>
      <c r="L898" s="6"/>
      <c r="M898" s="6"/>
      <c r="N898" s="6"/>
      <c r="O898" s="11"/>
      <c r="P898" s="11"/>
      <c r="Q898" s="11"/>
      <c r="R898" s="11"/>
      <c r="S898" s="11"/>
      <c r="T898" s="12">
        <f>Table2[[#This Row],[Turks]]*Table2[[#This Row],[District Pop.]]/100</f>
        <v>8425</v>
      </c>
      <c r="U898" s="12">
        <f>Table2[[#This Row],[Kurds]]*Table2[[#This Row],[District Pop.]]/100</f>
        <v>0</v>
      </c>
      <c r="V898" s="12">
        <f>Table2[[#This Row],[Zazas]]*Table2[[#This Row],[District Pop.]]</f>
        <v>0</v>
      </c>
      <c r="W898" s="6"/>
      <c r="X898" s="6"/>
      <c r="Y898" s="12">
        <f>Table2[[#This Row],[Others name]]</f>
        <v>0</v>
      </c>
      <c r="Z898" s="12">
        <f>Table2[[#This Row],[Others]]*Table2[[#This Row],[District Pop.]]</f>
        <v>0</v>
      </c>
    </row>
    <row r="899" spans="1:26" x14ac:dyDescent="0.3">
      <c r="A899" s="6">
        <v>763</v>
      </c>
      <c r="B899" s="6" t="s">
        <v>776</v>
      </c>
      <c r="C899" s="6" t="s">
        <v>2329</v>
      </c>
      <c r="D899" s="10">
        <v>12617</v>
      </c>
      <c r="E899" s="6" t="s">
        <v>766</v>
      </c>
      <c r="F899" s="6" t="s">
        <v>776</v>
      </c>
      <c r="G899" s="6"/>
      <c r="H899" s="10">
        <f>SUM(I899:R899)</f>
        <v>100</v>
      </c>
      <c r="I899" s="6">
        <f>100-SUM(Table2[[#This Row],[Kurds]:[Others3]])</f>
        <v>100</v>
      </c>
      <c r="J899" s="6"/>
      <c r="K899" s="6"/>
      <c r="L899" s="6"/>
      <c r="M899" s="6"/>
      <c r="N899" s="6"/>
      <c r="O899" s="11"/>
      <c r="P899" s="11"/>
      <c r="Q899" s="11"/>
      <c r="R899" s="11"/>
      <c r="S899" s="11"/>
      <c r="T899" s="12">
        <f>Table2[[#This Row],[Turks]]*Table2[[#This Row],[District Pop.]]/100</f>
        <v>12617</v>
      </c>
      <c r="U899" s="12">
        <f>Table2[[#This Row],[Kurds]]*Table2[[#This Row],[District Pop.]]/100</f>
        <v>0</v>
      </c>
      <c r="V899" s="12">
        <f>Table2[[#This Row],[Zazas]]*Table2[[#This Row],[District Pop.]]</f>
        <v>0</v>
      </c>
      <c r="W899" s="6"/>
      <c r="X899" s="6"/>
      <c r="Y899" s="12">
        <f>Table2[[#This Row],[Others name]]</f>
        <v>0</v>
      </c>
      <c r="Z899" s="12">
        <f>Table2[[#This Row],[Others]]*Table2[[#This Row],[District Pop.]]</f>
        <v>0</v>
      </c>
    </row>
    <row r="900" spans="1:26" x14ac:dyDescent="0.3">
      <c r="A900" s="6">
        <v>769</v>
      </c>
      <c r="B900" s="6" t="s">
        <v>782</v>
      </c>
      <c r="C900" s="6" t="s">
        <v>2859</v>
      </c>
      <c r="D900" s="10">
        <v>13221</v>
      </c>
      <c r="E900" s="6" t="s">
        <v>766</v>
      </c>
      <c r="F900" s="6" t="s">
        <v>782</v>
      </c>
      <c r="G900" s="6"/>
      <c r="H900" s="10">
        <f>SUM(I900:R900)</f>
        <v>100</v>
      </c>
      <c r="I900" s="6">
        <f>100-SUM(Table2[[#This Row],[Kurds]:[Others3]])</f>
        <v>100</v>
      </c>
      <c r="J900" s="6"/>
      <c r="K900" s="6"/>
      <c r="L900" s="6"/>
      <c r="M900" s="6"/>
      <c r="N900" s="6"/>
      <c r="O900" s="11"/>
      <c r="P900" s="11"/>
      <c r="Q900" s="11"/>
      <c r="R900" s="11"/>
      <c r="S900" s="11"/>
      <c r="T900" s="12">
        <f>Table2[[#This Row],[Turks]]*Table2[[#This Row],[District Pop.]]/100</f>
        <v>13221</v>
      </c>
      <c r="U900" s="12">
        <f>Table2[[#This Row],[Kurds]]*Table2[[#This Row],[District Pop.]]/100</f>
        <v>0</v>
      </c>
      <c r="V900" s="12">
        <f>Table2[[#This Row],[Zazas]]*Table2[[#This Row],[District Pop.]]</f>
        <v>0</v>
      </c>
      <c r="W900" s="6"/>
      <c r="X900" s="6"/>
      <c r="Y900" s="12">
        <f>Table2[[#This Row],[Others name]]</f>
        <v>0</v>
      </c>
      <c r="Z900" s="12">
        <f>Table2[[#This Row],[Others]]*Table2[[#This Row],[District Pop.]]</f>
        <v>0</v>
      </c>
    </row>
    <row r="901" spans="1:26" x14ac:dyDescent="0.3">
      <c r="A901" s="6">
        <v>773</v>
      </c>
      <c r="B901" s="6" t="s">
        <v>787</v>
      </c>
      <c r="C901" s="6" t="s">
        <v>1673</v>
      </c>
      <c r="D901" s="10">
        <v>22904</v>
      </c>
      <c r="E901" s="6" t="s">
        <v>786</v>
      </c>
      <c r="F901" s="6" t="s">
        <v>787</v>
      </c>
      <c r="G901" s="6"/>
      <c r="H901" s="10">
        <f>SUM(I901:R901)</f>
        <v>100</v>
      </c>
      <c r="I901" s="6">
        <f>100-SUM(Table2[[#This Row],[Kurds]:[Others3]])</f>
        <v>100</v>
      </c>
      <c r="J901" s="6"/>
      <c r="K901" s="6"/>
      <c r="L901" s="6"/>
      <c r="M901" s="6"/>
      <c r="N901" s="6"/>
      <c r="O901" s="11"/>
      <c r="P901" s="11"/>
      <c r="Q901" s="11"/>
      <c r="R901" s="11"/>
      <c r="S901" s="11"/>
      <c r="T901" s="12">
        <f>Table2[[#This Row],[Turks]]*Table2[[#This Row],[District Pop.]]/100</f>
        <v>22904</v>
      </c>
      <c r="U901" s="12">
        <f>Table2[[#This Row],[Kurds]]*Table2[[#This Row],[District Pop.]]/100</f>
        <v>0</v>
      </c>
      <c r="V901" s="12">
        <f>Table2[[#This Row],[Zazas]]*Table2[[#This Row],[District Pop.]]</f>
        <v>0</v>
      </c>
      <c r="W901" s="6"/>
      <c r="X901" s="6"/>
      <c r="Y901" s="12">
        <f>Table2[[#This Row],[Others name]]</f>
        <v>0</v>
      </c>
      <c r="Z901" s="12">
        <f>Table2[[#This Row],[Others]]*Table2[[#This Row],[District Pop.]]</f>
        <v>0</v>
      </c>
    </row>
    <row r="902" spans="1:26" x14ac:dyDescent="0.3">
      <c r="A902" s="6">
        <v>774</v>
      </c>
      <c r="B902" s="6" t="s">
        <v>788</v>
      </c>
      <c r="C902" s="6" t="s">
        <v>2005</v>
      </c>
      <c r="D902" s="10">
        <v>85448</v>
      </c>
      <c r="E902" s="6" t="s">
        <v>786</v>
      </c>
      <c r="F902" s="6" t="s">
        <v>788</v>
      </c>
      <c r="G902" s="6"/>
      <c r="H902" s="10">
        <f>SUM(I902:R902)</f>
        <v>100</v>
      </c>
      <c r="I902" s="6">
        <f>100-SUM(Table2[[#This Row],[Kurds]:[Others3]])</f>
        <v>100</v>
      </c>
      <c r="J902" s="6"/>
      <c r="K902" s="6"/>
      <c r="L902" s="6"/>
      <c r="M902" s="6"/>
      <c r="N902" s="6"/>
      <c r="O902" s="11"/>
      <c r="P902" s="11"/>
      <c r="Q902" s="11"/>
      <c r="R902" s="11"/>
      <c r="S902" s="11"/>
      <c r="T902" s="12">
        <f>Table2[[#This Row],[Turks]]*Table2[[#This Row],[District Pop.]]/100</f>
        <v>85448</v>
      </c>
      <c r="U902" s="12">
        <f>Table2[[#This Row],[Kurds]]*Table2[[#This Row],[District Pop.]]/100</f>
        <v>0</v>
      </c>
      <c r="V902" s="12">
        <f>Table2[[#This Row],[Zazas]]*Table2[[#This Row],[District Pop.]]</f>
        <v>0</v>
      </c>
      <c r="W902" s="6"/>
      <c r="X902" s="6"/>
      <c r="Y902" s="12">
        <f>Table2[[#This Row],[Others name]]</f>
        <v>0</v>
      </c>
      <c r="Z902" s="12">
        <f>Table2[[#This Row],[Others]]*Table2[[#This Row],[District Pop.]]</f>
        <v>0</v>
      </c>
    </row>
    <row r="903" spans="1:26" x14ac:dyDescent="0.3">
      <c r="A903" s="6">
        <v>775</v>
      </c>
      <c r="B903" s="6" t="s">
        <v>789</v>
      </c>
      <c r="C903" s="6" t="s">
        <v>2404</v>
      </c>
      <c r="D903" s="10">
        <v>4816</v>
      </c>
      <c r="E903" s="6" t="s">
        <v>786</v>
      </c>
      <c r="F903" s="6" t="s">
        <v>789</v>
      </c>
      <c r="G903" s="6"/>
      <c r="H903" s="10">
        <f>SUM(I903:R903)</f>
        <v>100</v>
      </c>
      <c r="I903" s="6">
        <f>100-SUM(Table2[[#This Row],[Kurds]:[Others3]])</f>
        <v>100</v>
      </c>
      <c r="J903" s="6"/>
      <c r="K903" s="6"/>
      <c r="L903" s="6"/>
      <c r="M903" s="6"/>
      <c r="N903" s="6"/>
      <c r="O903" s="11"/>
      <c r="P903" s="11"/>
      <c r="Q903" s="11"/>
      <c r="R903" s="11"/>
      <c r="S903" s="11"/>
      <c r="T903" s="12">
        <f>Table2[[#This Row],[Turks]]*Table2[[#This Row],[District Pop.]]/100</f>
        <v>4816</v>
      </c>
      <c r="U903" s="12">
        <f>Table2[[#This Row],[Kurds]]*Table2[[#This Row],[District Pop.]]/100</f>
        <v>0</v>
      </c>
      <c r="V903" s="12">
        <f>Table2[[#This Row],[Zazas]]*Table2[[#This Row],[District Pop.]]</f>
        <v>0</v>
      </c>
      <c r="W903" s="6"/>
      <c r="X903" s="6"/>
      <c r="Y903" s="12">
        <f>Table2[[#This Row],[Others name]]</f>
        <v>0</v>
      </c>
      <c r="Z903" s="12">
        <f>Table2[[#This Row],[Others]]*Table2[[#This Row],[District Pop.]]</f>
        <v>0</v>
      </c>
    </row>
    <row r="904" spans="1:26" x14ac:dyDescent="0.3">
      <c r="A904" s="6">
        <v>776</v>
      </c>
      <c r="B904" s="6" t="s">
        <v>790</v>
      </c>
      <c r="C904" s="6" t="s">
        <v>2493</v>
      </c>
      <c r="D904" s="10">
        <v>127004</v>
      </c>
      <c r="E904" s="6" t="s">
        <v>786</v>
      </c>
      <c r="F904" s="6" t="s">
        <v>790</v>
      </c>
      <c r="G904" s="6"/>
      <c r="H904" s="10">
        <f>SUM(I904:R904)</f>
        <v>100</v>
      </c>
      <c r="I904" s="6">
        <f>100-SUM(Table2[[#This Row],[Kurds]:[Others3]])</f>
        <v>100</v>
      </c>
      <c r="J904" s="6"/>
      <c r="K904" s="6"/>
      <c r="L904" s="6"/>
      <c r="M904" s="6"/>
      <c r="N904" s="6"/>
      <c r="O904" s="11"/>
      <c r="P904" s="11"/>
      <c r="Q904" s="11"/>
      <c r="R904" s="11"/>
      <c r="S904" s="11"/>
      <c r="T904" s="12">
        <f>Table2[[#This Row],[Turks]]*Table2[[#This Row],[District Pop.]]/100</f>
        <v>127004</v>
      </c>
      <c r="U904" s="12">
        <f>Table2[[#This Row],[Kurds]]*Table2[[#This Row],[District Pop.]]/100</f>
        <v>0</v>
      </c>
      <c r="V904" s="12">
        <f>Table2[[#This Row],[Zazas]]*Table2[[#This Row],[District Pop.]]</f>
        <v>0</v>
      </c>
      <c r="W904" s="6"/>
      <c r="X904" s="6"/>
      <c r="Y904" s="12">
        <f>Table2[[#This Row],[Others name]]</f>
        <v>0</v>
      </c>
      <c r="Z904" s="12">
        <f>Table2[[#This Row],[Others]]*Table2[[#This Row],[District Pop.]]</f>
        <v>0</v>
      </c>
    </row>
    <row r="905" spans="1:26" x14ac:dyDescent="0.3">
      <c r="A905" s="6">
        <v>777</v>
      </c>
      <c r="B905" s="6" t="s">
        <v>786</v>
      </c>
      <c r="C905" s="6" t="s">
        <v>2982</v>
      </c>
      <c r="D905" s="10">
        <v>285430</v>
      </c>
      <c r="E905" s="6" t="s">
        <v>786</v>
      </c>
      <c r="F905" s="6" t="s">
        <v>25</v>
      </c>
      <c r="G905" s="6"/>
      <c r="H905" s="10">
        <f>SUM(I905:R905)</f>
        <v>100</v>
      </c>
      <c r="I905" s="6">
        <f>100-SUM(Table2[[#This Row],[Kurds]:[Others3]])</f>
        <v>100</v>
      </c>
      <c r="J905" s="6"/>
      <c r="K905" s="6"/>
      <c r="L905" s="6"/>
      <c r="M905" s="6"/>
      <c r="N905" s="6"/>
      <c r="O905" s="11"/>
      <c r="P905" s="11"/>
      <c r="Q905" s="11"/>
      <c r="R905" s="11"/>
      <c r="S905" s="11"/>
      <c r="T905" s="12">
        <f>Table2[[#This Row],[Turks]]*Table2[[#This Row],[District Pop.]]/100</f>
        <v>285430</v>
      </c>
      <c r="U905" s="12">
        <f>Table2[[#This Row],[Kurds]]*Table2[[#This Row],[District Pop.]]/100</f>
        <v>0</v>
      </c>
      <c r="V905" s="12">
        <f>Table2[[#This Row],[Zazas]]*Table2[[#This Row],[District Pop.]]</f>
        <v>0</v>
      </c>
      <c r="W905" s="6"/>
      <c r="X905" s="6"/>
      <c r="Y905" s="12">
        <f>Table2[[#This Row],[Others name]]</f>
        <v>0</v>
      </c>
      <c r="Z905" s="12">
        <f>Table2[[#This Row],[Others]]*Table2[[#This Row],[District Pop.]]</f>
        <v>0</v>
      </c>
    </row>
    <row r="906" spans="1:26" x14ac:dyDescent="0.3">
      <c r="A906" s="6">
        <v>778</v>
      </c>
      <c r="B906" s="6" t="s">
        <v>791</v>
      </c>
      <c r="C906" s="6" t="s">
        <v>3279</v>
      </c>
      <c r="D906" s="10">
        <v>13129</v>
      </c>
      <c r="E906" s="6" t="s">
        <v>786</v>
      </c>
      <c r="F906" s="6" t="s">
        <v>791</v>
      </c>
      <c r="G906" s="6"/>
      <c r="H906" s="10">
        <f>SUM(I906:R906)</f>
        <v>100</v>
      </c>
      <c r="I906" s="6">
        <f>100-SUM(Table2[[#This Row],[Kurds]:[Others3]])</f>
        <v>100</v>
      </c>
      <c r="J906" s="6"/>
      <c r="K906" s="6"/>
      <c r="L906" s="6"/>
      <c r="M906" s="6"/>
      <c r="N906" s="6"/>
      <c r="O906" s="11"/>
      <c r="P906" s="11"/>
      <c r="Q906" s="11"/>
      <c r="R906" s="11"/>
      <c r="S906" s="11"/>
      <c r="T906" s="12">
        <f>Table2[[#This Row],[Turks]]*Table2[[#This Row],[District Pop.]]/100</f>
        <v>13129</v>
      </c>
      <c r="U906" s="12">
        <f>Table2[[#This Row],[Kurds]]*Table2[[#This Row],[District Pop.]]/100</f>
        <v>0</v>
      </c>
      <c r="V906" s="12">
        <f>Table2[[#This Row],[Zazas]]*Table2[[#This Row],[District Pop.]]</f>
        <v>0</v>
      </c>
      <c r="W906" s="6"/>
      <c r="X906" s="6"/>
      <c r="Y906" s="12">
        <f>Table2[[#This Row],[Others name]]</f>
        <v>0</v>
      </c>
      <c r="Z906" s="12">
        <f>Table2[[#This Row],[Others]]*Table2[[#This Row],[District Pop.]]</f>
        <v>0</v>
      </c>
    </row>
    <row r="907" spans="1:26" x14ac:dyDescent="0.3">
      <c r="A907" s="6">
        <v>779</v>
      </c>
      <c r="B907" s="6" t="s">
        <v>792</v>
      </c>
      <c r="C907" s="6" t="s">
        <v>3348</v>
      </c>
      <c r="D907" s="10">
        <v>20674</v>
      </c>
      <c r="E907" s="6" t="s">
        <v>786</v>
      </c>
      <c r="F907" s="6" t="s">
        <v>792</v>
      </c>
      <c r="G907" s="6"/>
      <c r="H907" s="10">
        <f>SUM(I907:R907)</f>
        <v>100</v>
      </c>
      <c r="I907" s="6">
        <f>100-SUM(Table2[[#This Row],[Kurds]:[Others3]])</f>
        <v>100</v>
      </c>
      <c r="J907" s="6"/>
      <c r="K907" s="6"/>
      <c r="L907" s="6"/>
      <c r="M907" s="6"/>
      <c r="N907" s="6"/>
      <c r="O907" s="11"/>
      <c r="P907" s="11"/>
      <c r="Q907" s="11"/>
      <c r="R907" s="11"/>
      <c r="S907" s="11"/>
      <c r="T907" s="12">
        <f>Table2[[#This Row],[Turks]]*Table2[[#This Row],[District Pop.]]/100</f>
        <v>20674</v>
      </c>
      <c r="U907" s="12">
        <f>Table2[[#This Row],[Kurds]]*Table2[[#This Row],[District Pop.]]/100</f>
        <v>0</v>
      </c>
      <c r="V907" s="12">
        <f>Table2[[#This Row],[Zazas]]*Table2[[#This Row],[District Pop.]]</f>
        <v>0</v>
      </c>
      <c r="W907" s="6"/>
      <c r="X907" s="6"/>
      <c r="Y907" s="12">
        <f>Table2[[#This Row],[Others name]]</f>
        <v>0</v>
      </c>
      <c r="Z907" s="12">
        <f>Table2[[#This Row],[Others]]*Table2[[#This Row],[District Pop.]]</f>
        <v>0</v>
      </c>
    </row>
    <row r="908" spans="1:26" x14ac:dyDescent="0.3">
      <c r="A908" s="6">
        <v>783</v>
      </c>
      <c r="B908" s="6" t="s">
        <v>3756</v>
      </c>
      <c r="C908" s="6" t="s">
        <v>1950</v>
      </c>
      <c r="D908" s="10">
        <v>6847</v>
      </c>
      <c r="E908" s="6" t="s">
        <v>793</v>
      </c>
      <c r="F908" s="6" t="s">
        <v>797</v>
      </c>
      <c r="G908" s="6"/>
      <c r="H908" s="10">
        <f>SUM(I908:R908)</f>
        <v>100</v>
      </c>
      <c r="I908" s="6">
        <f>100-SUM(Table2[[#This Row],[Kurds]:[Others3]])</f>
        <v>100</v>
      </c>
      <c r="J908" s="6"/>
      <c r="K908" s="6"/>
      <c r="L908" s="6"/>
      <c r="M908" s="6"/>
      <c r="N908" s="6"/>
      <c r="O908" s="11"/>
      <c r="P908" s="11"/>
      <c r="Q908" s="11"/>
      <c r="R908" s="11"/>
      <c r="S908" s="11"/>
      <c r="T908" s="12">
        <f>Table2[[#This Row],[Turks]]*Table2[[#This Row],[District Pop.]]/100</f>
        <v>6847</v>
      </c>
      <c r="U908" s="12">
        <f>Table2[[#This Row],[Kurds]]*Table2[[#This Row],[District Pop.]]/100</f>
        <v>0</v>
      </c>
      <c r="V908" s="12">
        <f>Table2[[#This Row],[Zazas]]*Table2[[#This Row],[District Pop.]]</f>
        <v>0</v>
      </c>
      <c r="W908" s="6"/>
      <c r="X908" s="6"/>
      <c r="Y908" s="12">
        <f>Table2[[#This Row],[Others name]]</f>
        <v>0</v>
      </c>
      <c r="Z908" s="12">
        <f>Table2[[#This Row],[Others]]*Table2[[#This Row],[District Pop.]]</f>
        <v>0</v>
      </c>
    </row>
    <row r="909" spans="1:26" x14ac:dyDescent="0.3">
      <c r="A909" s="6">
        <v>785</v>
      </c>
      <c r="B909" s="6" t="s">
        <v>799</v>
      </c>
      <c r="C909" s="6" t="s">
        <v>2314</v>
      </c>
      <c r="D909" s="10">
        <v>14952</v>
      </c>
      <c r="E909" s="6" t="s">
        <v>793</v>
      </c>
      <c r="F909" s="6" t="s">
        <v>799</v>
      </c>
      <c r="G909" s="6"/>
      <c r="H909" s="10">
        <f>SUM(I909:R909)</f>
        <v>100</v>
      </c>
      <c r="I909" s="6">
        <f>100-SUM(Table2[[#This Row],[Kurds]:[Others3]])</f>
        <v>100</v>
      </c>
      <c r="J909" s="6"/>
      <c r="K909" s="6"/>
      <c r="L909" s="6"/>
      <c r="M909" s="6"/>
      <c r="N909" s="6"/>
      <c r="O909" s="11"/>
      <c r="P909" s="6"/>
      <c r="Q909" s="11"/>
      <c r="R909" s="11"/>
      <c r="S909" s="11"/>
      <c r="T909" s="12">
        <f>Table2[[#This Row],[Turks]]*Table2[[#This Row],[District Pop.]]/100</f>
        <v>14952</v>
      </c>
      <c r="U909" s="12">
        <f>Table2[[#This Row],[Kurds]]*Table2[[#This Row],[District Pop.]]/100</f>
        <v>0</v>
      </c>
      <c r="V909" s="12">
        <f>Table2[[#This Row],[Zazas]]*Table2[[#This Row],[District Pop.]]</f>
        <v>0</v>
      </c>
      <c r="W909" s="6"/>
      <c r="X909" s="6"/>
      <c r="Y909" s="12">
        <f>Table2[[#This Row],[Others name]]</f>
        <v>0</v>
      </c>
      <c r="Z909" s="12">
        <f>Table2[[#This Row],[Others]]*Table2[[#This Row],[District Pop.]]</f>
        <v>0</v>
      </c>
    </row>
    <row r="910" spans="1:26" x14ac:dyDescent="0.3">
      <c r="A910" s="6">
        <v>788</v>
      </c>
      <c r="B910" s="6" t="s">
        <v>3759</v>
      </c>
      <c r="C910" s="6" t="s">
        <v>1226</v>
      </c>
      <c r="D910" s="10">
        <v>8446</v>
      </c>
      <c r="E910" s="6" t="s">
        <v>793</v>
      </c>
      <c r="F910" s="6" t="s">
        <v>802</v>
      </c>
      <c r="G910" s="6"/>
      <c r="H910" s="10">
        <f>SUM(I910:R910)</f>
        <v>100</v>
      </c>
      <c r="I910" s="6">
        <f>100-SUM(Table2[[#This Row],[Kurds]:[Others3]])</f>
        <v>100</v>
      </c>
      <c r="J910" s="6"/>
      <c r="K910" s="6"/>
      <c r="L910" s="6"/>
      <c r="M910" s="11"/>
      <c r="N910" s="6"/>
      <c r="O910" s="11"/>
      <c r="P910" s="11"/>
      <c r="Q910" s="11"/>
      <c r="R910" s="11"/>
      <c r="S910" s="11"/>
      <c r="T910" s="12">
        <f>Table2[[#This Row],[Turks]]*Table2[[#This Row],[District Pop.]]/100</f>
        <v>8446</v>
      </c>
      <c r="U910" s="12">
        <f>Table2[[#This Row],[Kurds]]*Table2[[#This Row],[District Pop.]]/100</f>
        <v>0</v>
      </c>
      <c r="V910" s="12">
        <f>Table2[[#This Row],[Zazas]]*Table2[[#This Row],[District Pop.]]</f>
        <v>0</v>
      </c>
      <c r="W910" s="6"/>
      <c r="X910" s="6"/>
      <c r="Y910" s="12">
        <f>Table2[[#This Row],[Others name]]</f>
        <v>0</v>
      </c>
      <c r="Z910" s="12">
        <f>Table2[[#This Row],[Others]]*Table2[[#This Row],[District Pop.]]</f>
        <v>0</v>
      </c>
    </row>
    <row r="911" spans="1:26" x14ac:dyDescent="0.3">
      <c r="A911" s="6">
        <v>789</v>
      </c>
      <c r="B911" s="6" t="s">
        <v>803</v>
      </c>
      <c r="C911" s="6" t="s">
        <v>2511</v>
      </c>
      <c r="D911" s="10">
        <v>12903</v>
      </c>
      <c r="E911" s="6" t="s">
        <v>793</v>
      </c>
      <c r="F911" s="6" t="s">
        <v>803</v>
      </c>
      <c r="G911" s="6"/>
      <c r="H911" s="10">
        <f>SUM(I911:R911)</f>
        <v>100</v>
      </c>
      <c r="I911" s="6">
        <f>100-SUM(Table2[[#This Row],[Kurds]:[Others3]])</f>
        <v>100</v>
      </c>
      <c r="J911" s="6"/>
      <c r="K911" s="6"/>
      <c r="L911" s="6"/>
      <c r="M911" s="11"/>
      <c r="N911" s="6"/>
      <c r="O911" s="11"/>
      <c r="P911" s="11"/>
      <c r="Q911" s="11"/>
      <c r="R911" s="11"/>
      <c r="S911" s="11"/>
      <c r="T911" s="12">
        <f>Table2[[#This Row],[Turks]]*Table2[[#This Row],[District Pop.]]/100</f>
        <v>12903</v>
      </c>
      <c r="U911" s="12">
        <f>Table2[[#This Row],[Kurds]]*Table2[[#This Row],[District Pop.]]/100</f>
        <v>0</v>
      </c>
      <c r="V911" s="12">
        <f>Table2[[#This Row],[Zazas]]*Table2[[#This Row],[District Pop.]]</f>
        <v>0</v>
      </c>
      <c r="W911" s="6"/>
      <c r="X911" s="6"/>
      <c r="Y911" s="12">
        <f>Table2[[#This Row],[Others name]]</f>
        <v>0</v>
      </c>
      <c r="Z911" s="12">
        <f>Table2[[#This Row],[Others]]*Table2[[#This Row],[District Pop.]]</f>
        <v>0</v>
      </c>
    </row>
    <row r="912" spans="1:26" x14ac:dyDescent="0.3">
      <c r="A912" s="6">
        <v>790</v>
      </c>
      <c r="B912" s="6" t="s">
        <v>793</v>
      </c>
      <c r="C912" s="6" t="s">
        <v>3069</v>
      </c>
      <c r="D912" s="10">
        <v>152056</v>
      </c>
      <c r="E912" s="6" t="s">
        <v>793</v>
      </c>
      <c r="F912" s="6" t="s">
        <v>25</v>
      </c>
      <c r="G912" s="6"/>
      <c r="H912" s="10">
        <f>SUM(I912:R912)</f>
        <v>100</v>
      </c>
      <c r="I912" s="6">
        <f>100-SUM(Table2[[#This Row],[Kurds]:[Others3]])</f>
        <v>100</v>
      </c>
      <c r="J912" s="6"/>
      <c r="K912" s="6"/>
      <c r="L912" s="6"/>
      <c r="M912" s="11"/>
      <c r="N912" s="6"/>
      <c r="O912" s="11"/>
      <c r="P912" s="11"/>
      <c r="Q912" s="11"/>
      <c r="R912" s="11"/>
      <c r="S912" s="11"/>
      <c r="T912" s="12">
        <f>Table2[[#This Row],[Turks]]*Table2[[#This Row],[District Pop.]]/100</f>
        <v>152056</v>
      </c>
      <c r="U912" s="12">
        <f>Table2[[#This Row],[Kurds]]*Table2[[#This Row],[District Pop.]]/100</f>
        <v>0</v>
      </c>
      <c r="V912" s="12">
        <f>Table2[[#This Row],[Zazas]]*Table2[[#This Row],[District Pop.]]</f>
        <v>0</v>
      </c>
      <c r="W912" s="6"/>
      <c r="X912" s="6"/>
      <c r="Y912" s="12">
        <f>Table2[[#This Row],[Others name]]</f>
        <v>0</v>
      </c>
      <c r="Z912" s="12">
        <f>Table2[[#This Row],[Others]]*Table2[[#This Row],[District Pop.]]</f>
        <v>0</v>
      </c>
    </row>
    <row r="913" spans="1:26" x14ac:dyDescent="0.3">
      <c r="A913" s="6">
        <v>794</v>
      </c>
      <c r="B913" s="6" t="s">
        <v>808</v>
      </c>
      <c r="C913" s="6" t="s">
        <v>1471</v>
      </c>
      <c r="D913" s="10">
        <v>49340</v>
      </c>
      <c r="E913" s="6" t="s">
        <v>805</v>
      </c>
      <c r="F913" s="6" t="s">
        <v>808</v>
      </c>
      <c r="G913" s="6"/>
      <c r="H913" s="10">
        <f>SUM(I913:R913)</f>
        <v>100</v>
      </c>
      <c r="I913" s="6">
        <f>100-SUM(Table2[[#This Row],[Kurds]:[Others3]])</f>
        <v>100</v>
      </c>
      <c r="J913" s="6"/>
      <c r="K913" s="6"/>
      <c r="L913" s="6"/>
      <c r="M913" s="6"/>
      <c r="N913" s="6"/>
      <c r="O913" s="11"/>
      <c r="P913" s="11"/>
      <c r="Q913" s="11"/>
      <c r="R913" s="11"/>
      <c r="S913" s="11"/>
      <c r="T913" s="12">
        <f>Table2[[#This Row],[Turks]]*Table2[[#This Row],[District Pop.]]/100</f>
        <v>49340</v>
      </c>
      <c r="U913" s="12">
        <f>Table2[[#This Row],[Kurds]]*Table2[[#This Row],[District Pop.]]/100</f>
        <v>0</v>
      </c>
      <c r="V913" s="12">
        <f>Table2[[#This Row],[Zazas]]*Table2[[#This Row],[District Pop.]]</f>
        <v>0</v>
      </c>
      <c r="W913" s="6"/>
      <c r="X913" s="6"/>
      <c r="Y913" s="12">
        <f>Table2[[#This Row],[Others name]]</f>
        <v>0</v>
      </c>
      <c r="Z913" s="12">
        <f>Table2[[#This Row],[Others]]*Table2[[#This Row],[District Pop.]]</f>
        <v>0</v>
      </c>
    </row>
    <row r="914" spans="1:26" x14ac:dyDescent="0.3">
      <c r="A914" s="6">
        <v>796</v>
      </c>
      <c r="B914" s="6" t="s">
        <v>810</v>
      </c>
      <c r="C914" s="6" t="s">
        <v>2177</v>
      </c>
      <c r="D914" s="10">
        <v>30741</v>
      </c>
      <c r="E914" s="6" t="s">
        <v>805</v>
      </c>
      <c r="F914" s="6" t="s">
        <v>810</v>
      </c>
      <c r="G914" s="6"/>
      <c r="H914" s="10">
        <f>SUM(I914:R914)</f>
        <v>100</v>
      </c>
      <c r="I914" s="6">
        <f>100-SUM(Table2[[#This Row],[Kurds]:[Others3]])</f>
        <v>100</v>
      </c>
      <c r="J914" s="6"/>
      <c r="K914" s="6"/>
      <c r="L914" s="6"/>
      <c r="M914" s="11"/>
      <c r="N914" s="6"/>
      <c r="O914" s="11"/>
      <c r="P914" s="11"/>
      <c r="Q914" s="11"/>
      <c r="R914" s="11"/>
      <c r="S914" s="11"/>
      <c r="T914" s="12">
        <f>Table2[[#This Row],[Turks]]*Table2[[#This Row],[District Pop.]]/100</f>
        <v>30741</v>
      </c>
      <c r="U914" s="12">
        <f>Table2[[#This Row],[Kurds]]*Table2[[#This Row],[District Pop.]]/100</f>
        <v>0</v>
      </c>
      <c r="V914" s="12">
        <f>Table2[[#This Row],[Zazas]]*Table2[[#This Row],[District Pop.]]</f>
        <v>0</v>
      </c>
      <c r="W914" s="6"/>
      <c r="X914" s="6"/>
      <c r="Y914" s="12">
        <f>Table2[[#This Row],[Others name]]</f>
        <v>0</v>
      </c>
      <c r="Z914" s="12">
        <f>Table2[[#This Row],[Others]]*Table2[[#This Row],[District Pop.]]</f>
        <v>0</v>
      </c>
    </row>
    <row r="915" spans="1:26" x14ac:dyDescent="0.3">
      <c r="A915" s="6">
        <v>799</v>
      </c>
      <c r="B915" s="6" t="s">
        <v>813</v>
      </c>
      <c r="C915" s="6" t="s">
        <v>2562</v>
      </c>
      <c r="D915" s="10">
        <v>13339</v>
      </c>
      <c r="E915" s="6" t="s">
        <v>805</v>
      </c>
      <c r="F915" s="6" t="s">
        <v>813</v>
      </c>
      <c r="G915" s="6"/>
      <c r="H915" s="10">
        <f>SUM(I915:R915)</f>
        <v>100</v>
      </c>
      <c r="I915" s="6">
        <f>100-SUM(Table2[[#This Row],[Kurds]:[Others3]])</f>
        <v>100</v>
      </c>
      <c r="J915" s="6"/>
      <c r="K915" s="6"/>
      <c r="L915" s="6"/>
      <c r="M915" s="6"/>
      <c r="N915" s="6"/>
      <c r="O915" s="11"/>
      <c r="P915" s="11"/>
      <c r="Q915" s="11"/>
      <c r="R915" s="11"/>
      <c r="S915" s="11"/>
      <c r="T915" s="12">
        <f>Table2[[#This Row],[Turks]]*Table2[[#This Row],[District Pop.]]/100</f>
        <v>13339</v>
      </c>
      <c r="U915" s="12">
        <f>Table2[[#This Row],[Kurds]]*Table2[[#This Row],[District Pop.]]/100</f>
        <v>0</v>
      </c>
      <c r="V915" s="12">
        <f>Table2[[#This Row],[Zazas]]*Table2[[#This Row],[District Pop.]]</f>
        <v>0</v>
      </c>
      <c r="W915" s="6"/>
      <c r="X915" s="6"/>
      <c r="Y915" s="12">
        <f>Table2[[#This Row],[Others name]]</f>
        <v>0</v>
      </c>
      <c r="Z915" s="12">
        <f>Table2[[#This Row],[Others]]*Table2[[#This Row],[District Pop.]]</f>
        <v>0</v>
      </c>
    </row>
    <row r="916" spans="1:26" x14ac:dyDescent="0.3">
      <c r="A916" s="6">
        <v>801</v>
      </c>
      <c r="B916" s="6" t="s">
        <v>815</v>
      </c>
      <c r="C916" s="6" t="s">
        <v>2600</v>
      </c>
      <c r="D916" s="10">
        <v>24483</v>
      </c>
      <c r="E916" s="6" t="s">
        <v>805</v>
      </c>
      <c r="F916" s="6" t="s">
        <v>815</v>
      </c>
      <c r="G916" s="6"/>
      <c r="H916" s="10">
        <f>SUM(I916:R916)</f>
        <v>100</v>
      </c>
      <c r="I916" s="6">
        <f>100-SUM(Table2[[#This Row],[Kurds]:[Others3]])</f>
        <v>100</v>
      </c>
      <c r="J916" s="6"/>
      <c r="K916" s="6"/>
      <c r="L916" s="6"/>
      <c r="M916" s="11"/>
      <c r="N916" s="6"/>
      <c r="O916" s="11"/>
      <c r="P916" s="11"/>
      <c r="Q916" s="11"/>
      <c r="R916" s="11"/>
      <c r="S916" s="11"/>
      <c r="T916" s="12">
        <f>Table2[[#This Row],[Turks]]*Table2[[#This Row],[District Pop.]]/100</f>
        <v>24483</v>
      </c>
      <c r="U916" s="12">
        <f>Table2[[#This Row],[Kurds]]*Table2[[#This Row],[District Pop.]]/100</f>
        <v>0</v>
      </c>
      <c r="V916" s="12">
        <f>Table2[[#This Row],[Zazas]]*Table2[[#This Row],[District Pop.]]</f>
        <v>0</v>
      </c>
      <c r="W916" s="6"/>
      <c r="X916" s="6"/>
      <c r="Y916" s="12">
        <f>Table2[[#This Row],[Others name]]</f>
        <v>0</v>
      </c>
      <c r="Z916" s="12">
        <f>Table2[[#This Row],[Others]]*Table2[[#This Row],[District Pop.]]</f>
        <v>0</v>
      </c>
    </row>
    <row r="917" spans="1:26" x14ac:dyDescent="0.3">
      <c r="A917" s="6">
        <v>807</v>
      </c>
      <c r="B917" s="6" t="s">
        <v>3762</v>
      </c>
      <c r="C917" s="6" t="s">
        <v>3315</v>
      </c>
      <c r="D917" s="10">
        <v>6894</v>
      </c>
      <c r="E917" s="6" t="s">
        <v>805</v>
      </c>
      <c r="F917" s="6" t="s">
        <v>821</v>
      </c>
      <c r="G917" s="6"/>
      <c r="H917" s="10">
        <f>SUM(I917:R917)</f>
        <v>100</v>
      </c>
      <c r="I917" s="6">
        <f>100-SUM(Table2[[#This Row],[Kurds]:[Others3]])</f>
        <v>100</v>
      </c>
      <c r="J917" s="6"/>
      <c r="K917" s="6"/>
      <c r="L917" s="6"/>
      <c r="M917" s="11"/>
      <c r="N917" s="11"/>
      <c r="O917" s="11"/>
      <c r="P917" s="11"/>
      <c r="Q917" s="11"/>
      <c r="R917" s="11"/>
      <c r="S917" s="11"/>
      <c r="T917" s="12">
        <f>Table2[[#This Row],[Turks]]*Table2[[#This Row],[District Pop.]]/100</f>
        <v>6894</v>
      </c>
      <c r="U917" s="12">
        <f>Table2[[#This Row],[Kurds]]*Table2[[#This Row],[District Pop.]]/100</f>
        <v>0</v>
      </c>
      <c r="V917" s="12">
        <f>Table2[[#This Row],[Zazas]]*Table2[[#This Row],[District Pop.]]</f>
        <v>0</v>
      </c>
      <c r="W917" s="6"/>
      <c r="X917" s="6"/>
      <c r="Y917" s="12">
        <f>Table2[[#This Row],[Others name]]</f>
        <v>0</v>
      </c>
      <c r="Z917" s="12">
        <f>Table2[[#This Row],[Others]]*Table2[[#This Row],[District Pop.]]</f>
        <v>0</v>
      </c>
    </row>
    <row r="918" spans="1:26" x14ac:dyDescent="0.3">
      <c r="A918" s="6">
        <v>812</v>
      </c>
      <c r="B918" s="6" t="s">
        <v>3632</v>
      </c>
      <c r="C918" s="6" t="s">
        <v>1609</v>
      </c>
      <c r="D918" s="10">
        <v>18928</v>
      </c>
      <c r="E918" s="6" t="s">
        <v>822</v>
      </c>
      <c r="F918" s="6" t="s">
        <v>242</v>
      </c>
      <c r="G918" s="6"/>
      <c r="H918" s="10">
        <f>SUM(I918:R918)</f>
        <v>100</v>
      </c>
      <c r="I918" s="6">
        <f>100-SUM(Table2[[#This Row],[Kurds]:[Others3]])</f>
        <v>100</v>
      </c>
      <c r="J918" s="6"/>
      <c r="K918" s="6"/>
      <c r="L918" s="6"/>
      <c r="M918" s="6"/>
      <c r="N918" s="6"/>
      <c r="O918" s="11"/>
      <c r="P918" s="11"/>
      <c r="Q918" s="11"/>
      <c r="R918" s="11"/>
      <c r="S918" s="11"/>
      <c r="T918" s="12">
        <f>Table2[[#This Row],[Turks]]*Table2[[#This Row],[District Pop.]]/100</f>
        <v>18928</v>
      </c>
      <c r="U918" s="12">
        <f>Table2[[#This Row],[Kurds]]*Table2[[#This Row],[District Pop.]]/100</f>
        <v>0</v>
      </c>
      <c r="V918" s="12">
        <f>Table2[[#This Row],[Zazas]]*Table2[[#This Row],[District Pop.]]</f>
        <v>0</v>
      </c>
      <c r="W918" s="6"/>
      <c r="X918" s="6"/>
      <c r="Y918" s="12">
        <f>Table2[[#This Row],[Others name]]</f>
        <v>0</v>
      </c>
      <c r="Z918" s="12">
        <f>Table2[[#This Row],[Others]]*Table2[[#This Row],[District Pop.]]</f>
        <v>0</v>
      </c>
    </row>
    <row r="919" spans="1:26" x14ac:dyDescent="0.3">
      <c r="A919" s="6">
        <v>814</v>
      </c>
      <c r="B919" s="6" t="s">
        <v>828</v>
      </c>
      <c r="C919" s="6" t="s">
        <v>1858</v>
      </c>
      <c r="D919" s="10">
        <v>100641</v>
      </c>
      <c r="E919" s="6" t="s">
        <v>822</v>
      </c>
      <c r="F919" s="6" t="s">
        <v>828</v>
      </c>
      <c r="G919" s="6"/>
      <c r="H919" s="10">
        <f>SUM(I919:R919)</f>
        <v>100</v>
      </c>
      <c r="I919" s="6">
        <f>100-SUM(Table2[[#This Row],[Kurds]:[Others3]])</f>
        <v>100</v>
      </c>
      <c r="J919" s="6"/>
      <c r="K919" s="6"/>
      <c r="L919" s="6"/>
      <c r="M919" s="11"/>
      <c r="N919" s="11"/>
      <c r="O919" s="11"/>
      <c r="P919" s="11"/>
      <c r="Q919" s="11"/>
      <c r="R919" s="11"/>
      <c r="S919" s="11"/>
      <c r="T919" s="12">
        <f>Table2[[#This Row],[Turks]]*Table2[[#This Row],[District Pop.]]/100</f>
        <v>100641</v>
      </c>
      <c r="U919" s="12">
        <f>Table2[[#This Row],[Kurds]]*Table2[[#This Row],[District Pop.]]/100</f>
        <v>0</v>
      </c>
      <c r="V919" s="12">
        <f>Table2[[#This Row],[Zazas]]*Table2[[#This Row],[District Pop.]]</f>
        <v>0</v>
      </c>
      <c r="W919" s="6"/>
      <c r="X919" s="6"/>
      <c r="Y919" s="12">
        <f>Table2[[#This Row],[Others name]]</f>
        <v>0</v>
      </c>
      <c r="Z919" s="12">
        <f>Table2[[#This Row],[Others]]*Table2[[#This Row],[District Pop.]]</f>
        <v>0</v>
      </c>
    </row>
    <row r="920" spans="1:26" x14ac:dyDescent="0.3">
      <c r="A920" s="6">
        <v>817</v>
      </c>
      <c r="B920" s="6" t="s">
        <v>3765</v>
      </c>
      <c r="C920" s="6" t="s">
        <v>1147</v>
      </c>
      <c r="D920" s="10">
        <v>333518</v>
      </c>
      <c r="E920" s="6" t="s">
        <v>822</v>
      </c>
      <c r="F920" s="6" t="s">
        <v>831</v>
      </c>
      <c r="G920" s="6"/>
      <c r="H920" s="10">
        <f>SUM(I920:R920)</f>
        <v>100</v>
      </c>
      <c r="I920" s="6">
        <f>100-SUM(Table2[[#This Row],[Kurds]:[Others3]])</f>
        <v>100</v>
      </c>
      <c r="J920" s="6"/>
      <c r="K920" s="6"/>
      <c r="L920" s="6"/>
      <c r="M920" s="11"/>
      <c r="N920" s="11"/>
      <c r="O920" s="11"/>
      <c r="P920" s="11"/>
      <c r="Q920" s="11"/>
      <c r="R920" s="11"/>
      <c r="S920" s="11"/>
      <c r="T920" s="12">
        <f>Table2[[#This Row],[Turks]]*Table2[[#This Row],[District Pop.]]/100</f>
        <v>333518</v>
      </c>
      <c r="U920" s="12">
        <f>Table2[[#This Row],[Kurds]]*Table2[[#This Row],[District Pop.]]/100</f>
        <v>0</v>
      </c>
      <c r="V920" s="12">
        <f>Table2[[#This Row],[Zazas]]*Table2[[#This Row],[District Pop.]]</f>
        <v>0</v>
      </c>
      <c r="W920" s="6"/>
      <c r="X920" s="6"/>
      <c r="Y920" s="12">
        <f>Table2[[#This Row],[Others name]]</f>
        <v>0</v>
      </c>
      <c r="Z920" s="12">
        <f>Table2[[#This Row],[Others]]*Table2[[#This Row],[District Pop.]]</f>
        <v>0</v>
      </c>
    </row>
    <row r="921" spans="1:26" x14ac:dyDescent="0.3">
      <c r="A921" s="6">
        <v>824</v>
      </c>
      <c r="B921" s="6" t="s">
        <v>838</v>
      </c>
      <c r="C921" s="6" t="s">
        <v>3450</v>
      </c>
      <c r="D921" s="10">
        <v>8693</v>
      </c>
      <c r="E921" s="6" t="s">
        <v>822</v>
      </c>
      <c r="F921" s="6" t="s">
        <v>838</v>
      </c>
      <c r="G921" s="6"/>
      <c r="H921" s="10">
        <f>SUM(I921:R921)</f>
        <v>100</v>
      </c>
      <c r="I921" s="6">
        <f>100-SUM(Table2[[#This Row],[Kurds]:[Others3]])</f>
        <v>100</v>
      </c>
      <c r="J921" s="6"/>
      <c r="K921" s="6"/>
      <c r="L921" s="6"/>
      <c r="M921" s="6"/>
      <c r="N921" s="6"/>
      <c r="O921" s="11"/>
      <c r="P921" s="11"/>
      <c r="Q921" s="11"/>
      <c r="R921" s="11"/>
      <c r="S921" s="11"/>
      <c r="T921" s="12">
        <f>Table2[[#This Row],[Turks]]*Table2[[#This Row],[District Pop.]]/100</f>
        <v>8693</v>
      </c>
      <c r="U921" s="12">
        <f>Table2[[#This Row],[Kurds]]*Table2[[#This Row],[District Pop.]]/100</f>
        <v>0</v>
      </c>
      <c r="V921" s="12">
        <f>Table2[[#This Row],[Zazas]]*Table2[[#This Row],[District Pop.]]</f>
        <v>0</v>
      </c>
      <c r="W921" s="6"/>
      <c r="X921" s="6"/>
      <c r="Y921" s="12">
        <f>Table2[[#This Row],[Others name]]</f>
        <v>0</v>
      </c>
      <c r="Z921" s="12">
        <f>Table2[[#This Row],[Others]]*Table2[[#This Row],[District Pop.]]</f>
        <v>0</v>
      </c>
    </row>
    <row r="922" spans="1:26" x14ac:dyDescent="0.3">
      <c r="A922" s="6">
        <v>847</v>
      </c>
      <c r="B922" s="6" t="s">
        <v>863</v>
      </c>
      <c r="C922" s="6" t="s">
        <v>1883</v>
      </c>
      <c r="D922" s="10">
        <v>4711</v>
      </c>
      <c r="E922" s="6" t="s">
        <v>860</v>
      </c>
      <c r="F922" s="6" t="s">
        <v>863</v>
      </c>
      <c r="G922" s="6"/>
      <c r="H922" s="10">
        <f>SUM(I922:R922)</f>
        <v>100</v>
      </c>
      <c r="I922" s="6">
        <f>100-SUM(Table2[[#This Row],[Kurds]:[Others3]])</f>
        <v>100</v>
      </c>
      <c r="J922" s="6"/>
      <c r="K922" s="6"/>
      <c r="L922" s="6"/>
      <c r="M922" s="11"/>
      <c r="N922" s="6"/>
      <c r="O922" s="11"/>
      <c r="P922" s="11"/>
      <c r="Q922" s="11"/>
      <c r="R922" s="11"/>
      <c r="S922" s="11"/>
      <c r="T922" s="12">
        <f>Table2[[#This Row],[Turks]]*Table2[[#This Row],[District Pop.]]/100</f>
        <v>4711</v>
      </c>
      <c r="U922" s="12">
        <f>Table2[[#This Row],[Kurds]]*Table2[[#This Row],[District Pop.]]/100</f>
        <v>0</v>
      </c>
      <c r="V922" s="12">
        <f>Table2[[#This Row],[Zazas]]*Table2[[#This Row],[District Pop.]]</f>
        <v>0</v>
      </c>
      <c r="W922" s="6"/>
      <c r="X922" s="6"/>
      <c r="Y922" s="12">
        <f>Table2[[#This Row],[Others name]]</f>
        <v>0</v>
      </c>
      <c r="Z922" s="12">
        <f>Table2[[#This Row],[Others]]*Table2[[#This Row],[District Pop.]]</f>
        <v>0</v>
      </c>
    </row>
    <row r="923" spans="1:26" x14ac:dyDescent="0.3">
      <c r="A923" s="6">
        <v>848</v>
      </c>
      <c r="B923" s="6" t="s">
        <v>864</v>
      </c>
      <c r="C923" s="6" t="s">
        <v>2000</v>
      </c>
      <c r="D923" s="10">
        <v>16832</v>
      </c>
      <c r="E923" s="6" t="s">
        <v>860</v>
      </c>
      <c r="F923" s="6" t="s">
        <v>864</v>
      </c>
      <c r="G923" s="6"/>
      <c r="H923" s="10">
        <f>SUM(I923:R923)</f>
        <v>100</v>
      </c>
      <c r="I923" s="6">
        <f>100-SUM(Table2[[#This Row],[Kurds]:[Others3]])</f>
        <v>100</v>
      </c>
      <c r="J923" s="6"/>
      <c r="K923" s="6"/>
      <c r="L923" s="6"/>
      <c r="M923" s="11"/>
      <c r="N923" s="11"/>
      <c r="O923" s="11"/>
      <c r="P923" s="11"/>
      <c r="Q923" s="11"/>
      <c r="R923" s="11"/>
      <c r="S923" s="11"/>
      <c r="T923" s="12">
        <f>Table2[[#This Row],[Turks]]*Table2[[#This Row],[District Pop.]]/100</f>
        <v>16832</v>
      </c>
      <c r="U923" s="12">
        <f>Table2[[#This Row],[Kurds]]*Table2[[#This Row],[District Pop.]]/100</f>
        <v>0</v>
      </c>
      <c r="V923" s="12">
        <f>Table2[[#This Row],[Zazas]]*Table2[[#This Row],[District Pop.]]</f>
        <v>0</v>
      </c>
      <c r="W923" s="6"/>
      <c r="X923" s="6"/>
      <c r="Y923" s="12">
        <f>Table2[[#This Row],[Others name]]</f>
        <v>0</v>
      </c>
      <c r="Z923" s="12">
        <f>Table2[[#This Row],[Others]]*Table2[[#This Row],[District Pop.]]</f>
        <v>0</v>
      </c>
    </row>
    <row r="924" spans="1:26" x14ac:dyDescent="0.3">
      <c r="A924" s="6">
        <v>852</v>
      </c>
      <c r="B924" s="6" t="s">
        <v>867</v>
      </c>
      <c r="C924" s="6" t="s">
        <v>3138</v>
      </c>
      <c r="D924" s="10">
        <v>5523</v>
      </c>
      <c r="E924" s="6" t="s">
        <v>860</v>
      </c>
      <c r="F924" s="6" t="s">
        <v>867</v>
      </c>
      <c r="G924" s="6"/>
      <c r="H924" s="10">
        <f>SUM(I924:R924)</f>
        <v>100</v>
      </c>
      <c r="I924" s="6">
        <f>100-SUM(Table2[[#This Row],[Kurds]:[Others3]])</f>
        <v>100</v>
      </c>
      <c r="J924" s="6"/>
      <c r="K924" s="6"/>
      <c r="L924" s="6"/>
      <c r="M924" s="11"/>
      <c r="N924" s="11"/>
      <c r="O924" s="11"/>
      <c r="P924" s="11"/>
      <c r="Q924" s="11"/>
      <c r="R924" s="11"/>
      <c r="S924" s="11"/>
      <c r="T924" s="12">
        <f>Table2[[#This Row],[Turks]]*Table2[[#This Row],[District Pop.]]/100</f>
        <v>5523</v>
      </c>
      <c r="U924" s="12">
        <f>Table2[[#This Row],[Kurds]]*Table2[[#This Row],[District Pop.]]/100</f>
        <v>0</v>
      </c>
      <c r="V924" s="12">
        <f>Table2[[#This Row],[Zazas]]*Table2[[#This Row],[District Pop.]]</f>
        <v>0</v>
      </c>
      <c r="W924" s="6"/>
      <c r="X924" s="6"/>
      <c r="Y924" s="12">
        <f>Table2[[#This Row],[Others name]]</f>
        <v>0</v>
      </c>
      <c r="Z924" s="12">
        <f>Table2[[#This Row],[Others]]*Table2[[#This Row],[District Pop.]]</f>
        <v>0</v>
      </c>
    </row>
    <row r="925" spans="1:26" x14ac:dyDescent="0.3">
      <c r="A925" s="6">
        <v>861</v>
      </c>
      <c r="B925" s="6" t="s">
        <v>3771</v>
      </c>
      <c r="C925" s="6" t="s">
        <v>1334</v>
      </c>
      <c r="D925" s="10">
        <v>4808</v>
      </c>
      <c r="E925" s="6" t="s">
        <v>876</v>
      </c>
      <c r="F925" s="6" t="s">
        <v>877</v>
      </c>
      <c r="G925" s="6"/>
      <c r="H925" s="10">
        <f>SUM(I925:R925)</f>
        <v>100</v>
      </c>
      <c r="I925" s="6">
        <f>100-SUM(Table2[[#This Row],[Kurds]:[Others3]])</f>
        <v>100</v>
      </c>
      <c r="J925" s="6"/>
      <c r="K925" s="6"/>
      <c r="L925" s="6"/>
      <c r="M925" s="6"/>
      <c r="N925" s="6"/>
      <c r="O925" s="11"/>
      <c r="P925" s="11"/>
      <c r="Q925" s="11"/>
      <c r="R925" s="11"/>
      <c r="S925" s="11"/>
      <c r="T925" s="12">
        <f>Table2[[#This Row],[Turks]]*Table2[[#This Row],[District Pop.]]/100</f>
        <v>4808</v>
      </c>
      <c r="U925" s="12">
        <f>Table2[[#This Row],[Kurds]]*Table2[[#This Row],[District Pop.]]/100</f>
        <v>0</v>
      </c>
      <c r="V925" s="12">
        <f>Table2[[#This Row],[Zazas]]*Table2[[#This Row],[District Pop.]]</f>
        <v>0</v>
      </c>
      <c r="W925" s="6"/>
      <c r="X925" s="6"/>
      <c r="Y925" s="12">
        <f>Table2[[#This Row],[Others name]]</f>
        <v>0</v>
      </c>
      <c r="Z925" s="12">
        <f>Table2[[#This Row],[Others]]*Table2[[#This Row],[District Pop.]]</f>
        <v>0</v>
      </c>
    </row>
    <row r="926" spans="1:26" x14ac:dyDescent="0.3">
      <c r="A926" s="6">
        <v>862</v>
      </c>
      <c r="B926" s="6" t="s">
        <v>3625</v>
      </c>
      <c r="C926" s="6" t="s">
        <v>1409</v>
      </c>
      <c r="D926" s="10">
        <v>8738</v>
      </c>
      <c r="E926" s="6" t="s">
        <v>876</v>
      </c>
      <c r="F926" s="6" t="s">
        <v>215</v>
      </c>
      <c r="G926" s="6"/>
      <c r="H926" s="10">
        <f>SUM(I926:R926)</f>
        <v>100</v>
      </c>
      <c r="I926" s="6">
        <f>100-SUM(Table2[[#This Row],[Kurds]:[Others3]])</f>
        <v>100</v>
      </c>
      <c r="J926" s="6"/>
      <c r="K926" s="6"/>
      <c r="L926" s="6"/>
      <c r="M926" s="6"/>
      <c r="N926" s="6"/>
      <c r="O926" s="11"/>
      <c r="P926" s="11"/>
      <c r="Q926" s="11"/>
      <c r="R926" s="11"/>
      <c r="S926" s="11"/>
      <c r="T926" s="12">
        <f>Table2[[#This Row],[Turks]]*Table2[[#This Row],[District Pop.]]/100</f>
        <v>8738</v>
      </c>
      <c r="U926" s="12">
        <f>Table2[[#This Row],[Kurds]]*Table2[[#This Row],[District Pop.]]/100</f>
        <v>0</v>
      </c>
      <c r="V926" s="12">
        <f>Table2[[#This Row],[Zazas]]*Table2[[#This Row],[District Pop.]]</f>
        <v>0</v>
      </c>
      <c r="W926" s="6"/>
      <c r="X926" s="6"/>
      <c r="Y926" s="12">
        <f>Table2[[#This Row],[Others name]]</f>
        <v>0</v>
      </c>
      <c r="Z926" s="12">
        <f>Table2[[#This Row],[Others]]*Table2[[#This Row],[District Pop.]]</f>
        <v>0</v>
      </c>
    </row>
    <row r="927" spans="1:26" x14ac:dyDescent="0.3">
      <c r="A927" s="6">
        <v>864</v>
      </c>
      <c r="B927" s="6" t="s">
        <v>879</v>
      </c>
      <c r="C927" s="6" t="s">
        <v>1963</v>
      </c>
      <c r="D927" s="10">
        <v>2704</v>
      </c>
      <c r="E927" s="6" t="s">
        <v>876</v>
      </c>
      <c r="F927" s="6" t="s">
        <v>879</v>
      </c>
      <c r="G927" s="6"/>
      <c r="H927" s="10">
        <f>SUM(I927:R927)</f>
        <v>100</v>
      </c>
      <c r="I927" s="6">
        <f>100-SUM(Table2[[#This Row],[Kurds]:[Others3]])</f>
        <v>100</v>
      </c>
      <c r="J927" s="6"/>
      <c r="K927" s="6"/>
      <c r="L927" s="6"/>
      <c r="M927" s="6"/>
      <c r="N927" s="6"/>
      <c r="O927" s="11"/>
      <c r="P927" s="11"/>
      <c r="Q927" s="11"/>
      <c r="R927" s="11"/>
      <c r="S927" s="11"/>
      <c r="T927" s="12">
        <f>Table2[[#This Row],[Turks]]*Table2[[#This Row],[District Pop.]]/100</f>
        <v>2704</v>
      </c>
      <c r="U927" s="12">
        <f>Table2[[#This Row],[Kurds]]*Table2[[#This Row],[District Pop.]]/100</f>
        <v>0</v>
      </c>
      <c r="V927" s="12">
        <f>Table2[[#This Row],[Zazas]]*Table2[[#This Row],[District Pop.]]</f>
        <v>0</v>
      </c>
      <c r="W927" s="6"/>
      <c r="X927" s="6"/>
      <c r="Y927" s="12">
        <f>Table2[[#This Row],[Others name]]</f>
        <v>0</v>
      </c>
      <c r="Z927" s="12">
        <f>Table2[[#This Row],[Others]]*Table2[[#This Row],[District Pop.]]</f>
        <v>0</v>
      </c>
    </row>
    <row r="928" spans="1:26" x14ac:dyDescent="0.3">
      <c r="A928" s="6">
        <v>866</v>
      </c>
      <c r="B928" s="6" t="s">
        <v>881</v>
      </c>
      <c r="C928" s="6" t="s">
        <v>2279</v>
      </c>
      <c r="D928" s="10">
        <v>3246</v>
      </c>
      <c r="E928" s="6" t="s">
        <v>876</v>
      </c>
      <c r="F928" s="6" t="s">
        <v>881</v>
      </c>
      <c r="G928" s="6"/>
      <c r="H928" s="10">
        <f>SUM(I928:R928)</f>
        <v>100</v>
      </c>
      <c r="I928" s="6">
        <f>100-SUM(Table2[[#This Row],[Kurds]:[Others3]])</f>
        <v>100</v>
      </c>
      <c r="J928" s="6"/>
      <c r="K928" s="6"/>
      <c r="L928" s="6"/>
      <c r="M928" s="6"/>
      <c r="N928" s="6"/>
      <c r="O928" s="11"/>
      <c r="P928" s="11"/>
      <c r="Q928" s="11"/>
      <c r="R928" s="11"/>
      <c r="S928" s="11"/>
      <c r="T928" s="12">
        <f>Table2[[#This Row],[Turks]]*Table2[[#This Row],[District Pop.]]/100</f>
        <v>3246</v>
      </c>
      <c r="U928" s="12">
        <f>Table2[[#This Row],[Kurds]]*Table2[[#This Row],[District Pop.]]/100</f>
        <v>0</v>
      </c>
      <c r="V928" s="12">
        <f>Table2[[#This Row],[Zazas]]*Table2[[#This Row],[District Pop.]]</f>
        <v>0</v>
      </c>
      <c r="W928" s="6"/>
      <c r="X928" s="6"/>
      <c r="Y928" s="12">
        <f>Table2[[#This Row],[Others name]]</f>
        <v>0</v>
      </c>
      <c r="Z928" s="12">
        <f>Table2[[#This Row],[Others]]*Table2[[#This Row],[District Pop.]]</f>
        <v>0</v>
      </c>
    </row>
    <row r="929" spans="1:26" x14ac:dyDescent="0.3">
      <c r="A929" s="6">
        <v>871</v>
      </c>
      <c r="B929" s="6" t="s">
        <v>886</v>
      </c>
      <c r="C929" s="6" t="s">
        <v>2704</v>
      </c>
      <c r="D929" s="10">
        <v>12183</v>
      </c>
      <c r="E929" s="6" t="s">
        <v>876</v>
      </c>
      <c r="F929" s="6" t="s">
        <v>886</v>
      </c>
      <c r="G929" s="6"/>
      <c r="H929" s="10">
        <f>SUM(I929:R929)</f>
        <v>100</v>
      </c>
      <c r="I929" s="6">
        <f>100-SUM(Table2[[#This Row],[Kurds]:[Others3]])</f>
        <v>100</v>
      </c>
      <c r="J929" s="6"/>
      <c r="K929" s="6"/>
      <c r="L929" s="6"/>
      <c r="M929" s="6"/>
      <c r="N929" s="6"/>
      <c r="O929" s="11"/>
      <c r="P929" s="11"/>
      <c r="Q929" s="11"/>
      <c r="R929" s="11"/>
      <c r="S929" s="11"/>
      <c r="T929" s="12">
        <f>Table2[[#This Row],[Turks]]*Table2[[#This Row],[District Pop.]]/100</f>
        <v>12183</v>
      </c>
      <c r="U929" s="12">
        <f>Table2[[#This Row],[Kurds]]*Table2[[#This Row],[District Pop.]]/100</f>
        <v>0</v>
      </c>
      <c r="V929" s="12">
        <f>Table2[[#This Row],[Zazas]]*Table2[[#This Row],[District Pop.]]</f>
        <v>0</v>
      </c>
      <c r="W929" s="6"/>
      <c r="X929" s="6"/>
      <c r="Y929" s="12">
        <f>Table2[[#This Row],[Others name]]</f>
        <v>0</v>
      </c>
      <c r="Z929" s="12">
        <f>Table2[[#This Row],[Others]]*Table2[[#This Row],[District Pop.]]</f>
        <v>0</v>
      </c>
    </row>
    <row r="930" spans="1:26" x14ac:dyDescent="0.3">
      <c r="A930" s="6">
        <v>872</v>
      </c>
      <c r="B930" s="6" t="s">
        <v>876</v>
      </c>
      <c r="C930" s="6" t="s">
        <v>3232</v>
      </c>
      <c r="D930" s="10">
        <v>390318</v>
      </c>
      <c r="E930" s="6" t="s">
        <v>876</v>
      </c>
      <c r="F930" s="6" t="s">
        <v>25</v>
      </c>
      <c r="G930" s="6"/>
      <c r="H930" s="10">
        <f>SUM(I930:R930)</f>
        <v>100</v>
      </c>
      <c r="I930" s="6">
        <f>100-SUM(Table2[[#This Row],[Kurds]:[Others3]])</f>
        <v>100</v>
      </c>
      <c r="J930" s="6"/>
      <c r="K930" s="6"/>
      <c r="L930" s="6"/>
      <c r="M930" s="6"/>
      <c r="N930" s="6"/>
      <c r="O930" s="6"/>
      <c r="P930" s="11"/>
      <c r="Q930" s="6"/>
      <c r="R930" s="6"/>
      <c r="S930" s="11"/>
      <c r="T930" s="12">
        <f>Table2[[#This Row],[Turks]]*Table2[[#This Row],[District Pop.]]/100</f>
        <v>390318</v>
      </c>
      <c r="U930" s="12">
        <f>Table2[[#This Row],[Kurds]]*Table2[[#This Row],[District Pop.]]/100</f>
        <v>0</v>
      </c>
      <c r="V930" s="12">
        <f>Table2[[#This Row],[Zazas]]*Table2[[#This Row],[District Pop.]]</f>
        <v>0</v>
      </c>
      <c r="W930" s="6"/>
      <c r="X930" s="6"/>
      <c r="Y930" s="12">
        <f>Table2[[#This Row],[Others name]]</f>
        <v>0</v>
      </c>
      <c r="Z930" s="12">
        <f>Table2[[#This Row],[Others]]*Table2[[#This Row],[District Pop.]]</f>
        <v>0</v>
      </c>
    </row>
    <row r="931" spans="1:26" x14ac:dyDescent="0.3">
      <c r="A931" s="6">
        <v>874</v>
      </c>
      <c r="B931" s="6" t="s">
        <v>888</v>
      </c>
      <c r="C931" s="6" t="s">
        <v>3259</v>
      </c>
      <c r="D931" s="10">
        <v>25499</v>
      </c>
      <c r="E931" s="6" t="s">
        <v>876</v>
      </c>
      <c r="F931" s="6" t="s">
        <v>888</v>
      </c>
      <c r="G931" s="6"/>
      <c r="H931" s="10">
        <f>SUM(I931:R931)</f>
        <v>100</v>
      </c>
      <c r="I931" s="6">
        <f>100-SUM(Table2[[#This Row],[Kurds]:[Others3]])</f>
        <v>100</v>
      </c>
      <c r="J931" s="6"/>
      <c r="K931" s="6"/>
      <c r="L931" s="6"/>
      <c r="M931" s="6"/>
      <c r="N931" s="6"/>
      <c r="O931" s="11"/>
      <c r="P931" s="11"/>
      <c r="Q931" s="11"/>
      <c r="R931" s="11"/>
      <c r="S931" s="11"/>
      <c r="T931" s="12">
        <f>Table2[[#This Row],[Turks]]*Table2[[#This Row],[District Pop.]]/100</f>
        <v>25499</v>
      </c>
      <c r="U931" s="12">
        <f>Table2[[#This Row],[Kurds]]*Table2[[#This Row],[District Pop.]]/100</f>
        <v>0</v>
      </c>
      <c r="V931" s="12">
        <f>Table2[[#This Row],[Zazas]]*Table2[[#This Row],[District Pop.]]</f>
        <v>0</v>
      </c>
      <c r="W931" s="6"/>
      <c r="X931" s="6"/>
      <c r="Y931" s="12">
        <f>Table2[[#This Row],[Others name]]</f>
        <v>0</v>
      </c>
      <c r="Z931" s="12">
        <f>Table2[[#This Row],[Others]]*Table2[[#This Row],[District Pop.]]</f>
        <v>0</v>
      </c>
    </row>
    <row r="932" spans="1:26" x14ac:dyDescent="0.3">
      <c r="A932" s="6">
        <v>878</v>
      </c>
      <c r="B932" s="6" t="s">
        <v>893</v>
      </c>
      <c r="C932" s="6" t="s">
        <v>2120</v>
      </c>
      <c r="D932" s="10">
        <v>206829</v>
      </c>
      <c r="E932" s="6" t="s">
        <v>892</v>
      </c>
      <c r="F932" s="6" t="s">
        <v>893</v>
      </c>
      <c r="G932" s="6"/>
      <c r="H932" s="10">
        <f>SUM(I932:R932)</f>
        <v>100</v>
      </c>
      <c r="I932" s="6">
        <f>100-SUM(Table2[[#This Row],[Kurds]:[Others3]])</f>
        <v>100</v>
      </c>
      <c r="J932" s="6"/>
      <c r="K932" s="6"/>
      <c r="L932" s="6"/>
      <c r="M932" s="6"/>
      <c r="N932" s="6"/>
      <c r="O932" s="6"/>
      <c r="P932" s="11"/>
      <c r="Q932" s="6"/>
      <c r="R932" s="6"/>
      <c r="S932" s="11"/>
      <c r="T932" s="12">
        <f>Table2[[#This Row],[Turks]]*Table2[[#This Row],[District Pop.]]/100</f>
        <v>206829</v>
      </c>
      <c r="U932" s="12">
        <f>Table2[[#This Row],[Kurds]]*Table2[[#This Row],[District Pop.]]/100</f>
        <v>0</v>
      </c>
      <c r="V932" s="12">
        <f>Table2[[#This Row],[Zazas]]*Table2[[#This Row],[District Pop.]]</f>
        <v>0</v>
      </c>
      <c r="W932" s="6"/>
      <c r="X932" s="6"/>
      <c r="Y932" s="12">
        <f>Table2[[#This Row],[Others name]]</f>
        <v>0</v>
      </c>
      <c r="Z932" s="12">
        <f>Table2[[#This Row],[Others]]*Table2[[#This Row],[District Pop.]]</f>
        <v>0</v>
      </c>
    </row>
    <row r="933" spans="1:26" x14ac:dyDescent="0.3">
      <c r="A933" s="6">
        <v>879</v>
      </c>
      <c r="B933" s="6" t="s">
        <v>894</v>
      </c>
      <c r="C933" s="6" t="s">
        <v>2961</v>
      </c>
      <c r="D933" s="10">
        <v>290155</v>
      </c>
      <c r="E933" s="6" t="s">
        <v>892</v>
      </c>
      <c r="F933" s="6" t="s">
        <v>894</v>
      </c>
      <c r="G933" s="6"/>
      <c r="H933" s="10">
        <f>SUM(I933:R933)</f>
        <v>100</v>
      </c>
      <c r="I933" s="6">
        <f>100-SUM(Table2[[#This Row],[Kurds]:[Others3]])</f>
        <v>100</v>
      </c>
      <c r="J933" s="6"/>
      <c r="K933" s="6"/>
      <c r="L933" s="6"/>
      <c r="M933" s="6"/>
      <c r="N933" s="6"/>
      <c r="O933" s="11"/>
      <c r="P933" s="11"/>
      <c r="Q933" s="11"/>
      <c r="R933" s="11"/>
      <c r="S933" s="11"/>
      <c r="T933" s="12">
        <f>Table2[[#This Row],[Turks]]*Table2[[#This Row],[District Pop.]]/100</f>
        <v>290155</v>
      </c>
      <c r="U933" s="12">
        <f>Table2[[#This Row],[Kurds]]*Table2[[#This Row],[District Pop.]]/100</f>
        <v>0</v>
      </c>
      <c r="V933" s="12">
        <f>Table2[[#This Row],[Zazas]]*Table2[[#This Row],[District Pop.]]</f>
        <v>0</v>
      </c>
      <c r="W933" s="6"/>
      <c r="X933" s="6"/>
      <c r="Y933" s="12">
        <f>Table2[[#This Row],[Others name]]</f>
        <v>0</v>
      </c>
      <c r="Z933" s="12">
        <f>Table2[[#This Row],[Others]]*Table2[[#This Row],[District Pop.]]</f>
        <v>0</v>
      </c>
    </row>
    <row r="934" spans="1:26" x14ac:dyDescent="0.3">
      <c r="A934" s="6">
        <v>880</v>
      </c>
      <c r="B934" s="6" t="s">
        <v>895</v>
      </c>
      <c r="C934" s="6" t="s">
        <v>2114</v>
      </c>
      <c r="D934" s="10">
        <v>67038</v>
      </c>
      <c r="E934" s="6" t="s">
        <v>892</v>
      </c>
      <c r="F934" s="6" t="s">
        <v>895</v>
      </c>
      <c r="G934" s="6"/>
      <c r="H934" s="10">
        <f>SUM(I934:R934)</f>
        <v>100</v>
      </c>
      <c r="I934" s="6">
        <f>100-SUM(Table2[[#This Row],[Kurds]:[Others3]])</f>
        <v>100</v>
      </c>
      <c r="J934" s="6"/>
      <c r="K934" s="6"/>
      <c r="L934" s="6"/>
      <c r="M934" s="6"/>
      <c r="N934" s="6"/>
      <c r="O934" s="6"/>
      <c r="P934" s="11"/>
      <c r="Q934" s="6"/>
      <c r="R934" s="6"/>
      <c r="S934" s="11"/>
      <c r="T934" s="12">
        <f>Table2[[#This Row],[Turks]]*Table2[[#This Row],[District Pop.]]/100</f>
        <v>67038</v>
      </c>
      <c r="U934" s="12">
        <f>Table2[[#This Row],[Kurds]]*Table2[[#This Row],[District Pop.]]/100</f>
        <v>0</v>
      </c>
      <c r="V934" s="12">
        <f>Table2[[#This Row],[Zazas]]*Table2[[#This Row],[District Pop.]]</f>
        <v>0</v>
      </c>
      <c r="W934" s="6"/>
      <c r="X934" s="6"/>
      <c r="Y934" s="12">
        <f>Table2[[#This Row],[Others name]]</f>
        <v>0</v>
      </c>
      <c r="Z934" s="12">
        <f>Table2[[#This Row],[Others]]*Table2[[#This Row],[District Pop.]]</f>
        <v>0</v>
      </c>
    </row>
    <row r="935" spans="1:26" x14ac:dyDescent="0.3">
      <c r="A935" s="6">
        <v>882</v>
      </c>
      <c r="B935" s="6" t="s">
        <v>3775</v>
      </c>
      <c r="C935" s="6" t="s">
        <v>2519</v>
      </c>
      <c r="D935" s="10">
        <v>137514</v>
      </c>
      <c r="E935" s="6" t="s">
        <v>892</v>
      </c>
      <c r="F935" s="6" t="s">
        <v>897</v>
      </c>
      <c r="G935" s="6"/>
      <c r="H935" s="10">
        <f>SUM(I935:R935)</f>
        <v>100</v>
      </c>
      <c r="I935" s="6">
        <f>100-SUM(Table2[[#This Row],[Kurds]:[Others3]])</f>
        <v>100</v>
      </c>
      <c r="J935" s="6"/>
      <c r="K935" s="6"/>
      <c r="L935" s="6"/>
      <c r="M935" s="6"/>
      <c r="N935" s="6"/>
      <c r="O935" s="11"/>
      <c r="P935" s="11"/>
      <c r="Q935" s="11"/>
      <c r="R935" s="11"/>
      <c r="S935" s="11"/>
      <c r="T935" s="12">
        <f>Table2[[#This Row],[Turks]]*Table2[[#This Row],[District Pop.]]/100</f>
        <v>137514</v>
      </c>
      <c r="U935" s="12">
        <f>Table2[[#This Row],[Kurds]]*Table2[[#This Row],[District Pop.]]/100</f>
        <v>0</v>
      </c>
      <c r="V935" s="12">
        <f>Table2[[#This Row],[Zazas]]*Table2[[#This Row],[District Pop.]]</f>
        <v>0</v>
      </c>
      <c r="W935" s="6"/>
      <c r="X935" s="6"/>
      <c r="Y935" s="12">
        <f>Table2[[#This Row],[Others name]]</f>
        <v>0</v>
      </c>
      <c r="Z935" s="12">
        <f>Table2[[#This Row],[Others]]*Table2[[#This Row],[District Pop.]]</f>
        <v>0</v>
      </c>
    </row>
    <row r="936" spans="1:26" x14ac:dyDescent="0.3">
      <c r="A936" s="6">
        <v>884</v>
      </c>
      <c r="B936" s="6" t="s">
        <v>3776</v>
      </c>
      <c r="C936" s="6" t="s">
        <v>2821</v>
      </c>
      <c r="D936" s="10">
        <v>29549</v>
      </c>
      <c r="E936" s="6" t="s">
        <v>892</v>
      </c>
      <c r="F936" s="6" t="s">
        <v>899</v>
      </c>
      <c r="G936" s="6"/>
      <c r="H936" s="10">
        <f>SUM(I936:R936)</f>
        <v>100</v>
      </c>
      <c r="I936" s="6">
        <f>100-SUM(Table2[[#This Row],[Kurds]:[Others3]])</f>
        <v>100</v>
      </c>
      <c r="J936" s="6"/>
      <c r="K936" s="6"/>
      <c r="L936" s="6"/>
      <c r="M936" s="11"/>
      <c r="N936" s="6"/>
      <c r="O936" s="11"/>
      <c r="P936" s="11"/>
      <c r="Q936" s="11"/>
      <c r="R936" s="11"/>
      <c r="S936" s="11"/>
      <c r="T936" s="12">
        <f>Table2[[#This Row],[Turks]]*Table2[[#This Row],[District Pop.]]/100</f>
        <v>29549</v>
      </c>
      <c r="U936" s="12">
        <f>Table2[[#This Row],[Kurds]]*Table2[[#This Row],[District Pop.]]/100</f>
        <v>0</v>
      </c>
      <c r="V936" s="12">
        <f>Table2[[#This Row],[Zazas]]*Table2[[#This Row],[District Pop.]]</f>
        <v>0</v>
      </c>
      <c r="W936" s="6"/>
      <c r="X936" s="6"/>
      <c r="Y936" s="12">
        <f>Table2[[#This Row],[Others name]]</f>
        <v>0</v>
      </c>
      <c r="Z936" s="12">
        <f>Table2[[#This Row],[Others]]*Table2[[#This Row],[District Pop.]]</f>
        <v>0</v>
      </c>
    </row>
    <row r="937" spans="1:26" x14ac:dyDescent="0.3">
      <c r="A937" s="6">
        <v>885</v>
      </c>
      <c r="B937" s="6" t="s">
        <v>3777</v>
      </c>
      <c r="C937" s="6" t="s">
        <v>2877</v>
      </c>
      <c r="D937" s="10">
        <v>30067</v>
      </c>
      <c r="E937" s="6" t="s">
        <v>892</v>
      </c>
      <c r="F937" s="6" t="s">
        <v>900</v>
      </c>
      <c r="G937" s="6"/>
      <c r="H937" s="10">
        <f>SUM(I937:R937)</f>
        <v>100</v>
      </c>
      <c r="I937" s="6">
        <f>100-SUM(Table2[[#This Row],[Kurds]:[Others3]])</f>
        <v>100</v>
      </c>
      <c r="J937" s="6"/>
      <c r="K937" s="6"/>
      <c r="L937" s="6"/>
      <c r="M937" s="6"/>
      <c r="N937" s="6"/>
      <c r="O937" s="11"/>
      <c r="P937" s="11"/>
      <c r="Q937" s="11"/>
      <c r="R937" s="11"/>
      <c r="S937" s="11"/>
      <c r="T937" s="12">
        <f>Table2[[#This Row],[Turks]]*Table2[[#This Row],[District Pop.]]/100</f>
        <v>30067</v>
      </c>
      <c r="U937" s="12">
        <f>Table2[[#This Row],[Kurds]]*Table2[[#This Row],[District Pop.]]/100</f>
        <v>0</v>
      </c>
      <c r="V937" s="12">
        <f>Table2[[#This Row],[Zazas]]*Table2[[#This Row],[District Pop.]]</f>
        <v>0</v>
      </c>
      <c r="W937" s="6"/>
      <c r="X937" s="6"/>
      <c r="Y937" s="12">
        <f>Table2[[#This Row],[Others name]]</f>
        <v>0</v>
      </c>
      <c r="Z937" s="12">
        <f>Table2[[#This Row],[Others]]*Table2[[#This Row],[District Pop.]]</f>
        <v>0</v>
      </c>
    </row>
    <row r="938" spans="1:26" x14ac:dyDescent="0.3">
      <c r="A938" s="6">
        <v>886</v>
      </c>
      <c r="B938" s="6" t="s">
        <v>901</v>
      </c>
      <c r="C938" s="6" t="s">
        <v>3134</v>
      </c>
      <c r="D938" s="10">
        <v>50766</v>
      </c>
      <c r="E938" s="6" t="s">
        <v>892</v>
      </c>
      <c r="F938" s="6" t="s">
        <v>901</v>
      </c>
      <c r="G938" s="6"/>
      <c r="H938" s="10">
        <f>SUM(I938:R938)</f>
        <v>100</v>
      </c>
      <c r="I938" s="6">
        <f>100-SUM(Table2[[#This Row],[Kurds]:[Others3]])</f>
        <v>100</v>
      </c>
      <c r="J938" s="6"/>
      <c r="K938" s="6"/>
      <c r="L938" s="6"/>
      <c r="M938" s="11"/>
      <c r="N938" s="11"/>
      <c r="O938" s="6"/>
      <c r="P938" s="11"/>
      <c r="Q938" s="11"/>
      <c r="R938" s="11"/>
      <c r="S938" s="11"/>
      <c r="T938" s="12">
        <f>Table2[[#This Row],[Turks]]*Table2[[#This Row],[District Pop.]]/100</f>
        <v>50766</v>
      </c>
      <c r="U938" s="12">
        <f>Table2[[#This Row],[Kurds]]*Table2[[#This Row],[District Pop.]]/100</f>
        <v>0</v>
      </c>
      <c r="V938" s="12">
        <f>Table2[[#This Row],[Zazas]]*Table2[[#This Row],[District Pop.]]</f>
        <v>0</v>
      </c>
      <c r="W938" s="6"/>
      <c r="X938" s="6"/>
      <c r="Y938" s="12">
        <f>Table2[[#This Row],[Others name]]</f>
        <v>0</v>
      </c>
      <c r="Z938" s="12">
        <f>Table2[[#This Row],[Others]]*Table2[[#This Row],[District Pop.]]</f>
        <v>0</v>
      </c>
    </row>
    <row r="939" spans="1:26" x14ac:dyDescent="0.3">
      <c r="A939" s="6">
        <v>888</v>
      </c>
      <c r="B939" s="6" t="s">
        <v>903</v>
      </c>
      <c r="C939" s="6" t="s">
        <v>3241</v>
      </c>
      <c r="D939" s="10">
        <v>215558</v>
      </c>
      <c r="E939" s="6" t="s">
        <v>892</v>
      </c>
      <c r="F939" s="6" t="s">
        <v>903</v>
      </c>
      <c r="G939" s="6"/>
      <c r="H939" s="10">
        <f>SUM(I939:R939)</f>
        <v>100</v>
      </c>
      <c r="I939" s="6">
        <f>100-SUM(Table2[[#This Row],[Kurds]:[Others3]])</f>
        <v>100</v>
      </c>
      <c r="J939" s="6"/>
      <c r="K939" s="6"/>
      <c r="L939" s="6"/>
      <c r="M939" s="11"/>
      <c r="N939" s="6"/>
      <c r="O939" s="11"/>
      <c r="P939" s="11"/>
      <c r="Q939" s="11"/>
      <c r="R939" s="11"/>
      <c r="S939" s="11"/>
      <c r="T939" s="12">
        <f>Table2[[#This Row],[Turks]]*Table2[[#This Row],[District Pop.]]/100</f>
        <v>215558</v>
      </c>
      <c r="U939" s="12">
        <f>Table2[[#This Row],[Kurds]]*Table2[[#This Row],[District Pop.]]/100</f>
        <v>0</v>
      </c>
      <c r="V939" s="12">
        <f>Table2[[#This Row],[Zazas]]*Table2[[#This Row],[District Pop.]]</f>
        <v>0</v>
      </c>
      <c r="W939" s="6"/>
      <c r="X939" s="6"/>
      <c r="Y939" s="12">
        <f>Table2[[#This Row],[Others name]]</f>
        <v>0</v>
      </c>
      <c r="Z939" s="12">
        <f>Table2[[#This Row],[Others]]*Table2[[#This Row],[District Pop.]]</f>
        <v>0</v>
      </c>
    </row>
    <row r="940" spans="1:26" x14ac:dyDescent="0.3">
      <c r="A940" s="6">
        <v>889</v>
      </c>
      <c r="B940" s="6" t="s">
        <v>905</v>
      </c>
      <c r="C940" s="6" t="s">
        <v>1388</v>
      </c>
      <c r="D940" s="10">
        <v>22126</v>
      </c>
      <c r="E940" s="6" t="s">
        <v>904</v>
      </c>
      <c r="F940" s="6" t="s">
        <v>905</v>
      </c>
      <c r="G940" s="6"/>
      <c r="H940" s="10">
        <f>SUM(I940:R940)</f>
        <v>100</v>
      </c>
      <c r="I940" s="6">
        <f>100-SUM(Table2[[#This Row],[Kurds]:[Others3]])</f>
        <v>100</v>
      </c>
      <c r="J940" s="6"/>
      <c r="K940" s="6"/>
      <c r="L940" s="6"/>
      <c r="M940" s="6"/>
      <c r="N940" s="6"/>
      <c r="O940" s="11"/>
      <c r="P940" s="11"/>
      <c r="Q940" s="11"/>
      <c r="R940" s="11"/>
      <c r="S940" s="11"/>
      <c r="T940" s="12">
        <f>Table2[[#This Row],[Turks]]*Table2[[#This Row],[District Pop.]]/100</f>
        <v>22126</v>
      </c>
      <c r="U940" s="12">
        <f>Table2[[#This Row],[Kurds]]*Table2[[#This Row],[District Pop.]]/100</f>
        <v>0</v>
      </c>
      <c r="V940" s="12">
        <f>Table2[[#This Row],[Zazas]]*Table2[[#This Row],[District Pop.]]</f>
        <v>0</v>
      </c>
      <c r="W940" s="6"/>
      <c r="X940" s="6"/>
      <c r="Y940" s="12">
        <f>Table2[[#This Row],[Others name]]</f>
        <v>0</v>
      </c>
      <c r="Z940" s="12">
        <f>Table2[[#This Row],[Others]]*Table2[[#This Row],[District Pop.]]</f>
        <v>0</v>
      </c>
    </row>
    <row r="941" spans="1:26" x14ac:dyDescent="0.3">
      <c r="A941" s="6">
        <v>896</v>
      </c>
      <c r="B941" s="6" t="s">
        <v>910</v>
      </c>
      <c r="C941" s="6" t="s">
        <v>3060</v>
      </c>
      <c r="D941" s="10">
        <v>32600</v>
      </c>
      <c r="E941" s="6" t="s">
        <v>904</v>
      </c>
      <c r="F941" s="6" t="s">
        <v>910</v>
      </c>
      <c r="G941" s="6"/>
      <c r="H941" s="10">
        <f>SUM(I941:R941)</f>
        <v>100</v>
      </c>
      <c r="I941" s="6">
        <f>100-SUM(Table2[[#This Row],[Kurds]:[Others3]])</f>
        <v>100</v>
      </c>
      <c r="J941" s="6"/>
      <c r="K941" s="6"/>
      <c r="L941" s="6"/>
      <c r="M941" s="11"/>
      <c r="N941" s="6"/>
      <c r="O941" s="11"/>
      <c r="P941" s="11"/>
      <c r="Q941" s="11"/>
      <c r="R941" s="11"/>
      <c r="S941" s="11"/>
      <c r="T941" s="12">
        <f>Table2[[#This Row],[Turks]]*Table2[[#This Row],[District Pop.]]/100</f>
        <v>32600</v>
      </c>
      <c r="U941" s="12">
        <f>Table2[[#This Row],[Kurds]]*Table2[[#This Row],[District Pop.]]/100</f>
        <v>0</v>
      </c>
      <c r="V941" s="12">
        <f>Table2[[#This Row],[Zazas]]*Table2[[#This Row],[District Pop.]]</f>
        <v>0</v>
      </c>
      <c r="W941" s="6"/>
      <c r="X941" s="6"/>
      <c r="Y941" s="12">
        <f>Table2[[#This Row],[Others name]]</f>
        <v>0</v>
      </c>
      <c r="Z941" s="12">
        <f>Table2[[#This Row],[Others]]*Table2[[#This Row],[District Pop.]]</f>
        <v>0</v>
      </c>
    </row>
    <row r="942" spans="1:26" x14ac:dyDescent="0.3">
      <c r="A942" s="6">
        <v>897</v>
      </c>
      <c r="B942" s="6" t="s">
        <v>911</v>
      </c>
      <c r="C942" s="6" t="s">
        <v>3277</v>
      </c>
      <c r="D942" s="10">
        <v>6533</v>
      </c>
      <c r="E942" s="6" t="s">
        <v>904</v>
      </c>
      <c r="F942" s="6" t="s">
        <v>911</v>
      </c>
      <c r="G942" s="6"/>
      <c r="H942" s="10">
        <f>SUM(I942:R942)</f>
        <v>100</v>
      </c>
      <c r="I942" s="6">
        <f>100-SUM(Table2[[#This Row],[Kurds]:[Others3]])</f>
        <v>100</v>
      </c>
      <c r="J942" s="6"/>
      <c r="K942" s="6"/>
      <c r="L942" s="6"/>
      <c r="M942" s="6"/>
      <c r="N942" s="6"/>
      <c r="O942" s="11"/>
      <c r="P942" s="11"/>
      <c r="Q942" s="11"/>
      <c r="R942" s="11"/>
      <c r="S942" s="11"/>
      <c r="T942" s="12">
        <f>Table2[[#This Row],[Turks]]*Table2[[#This Row],[District Pop.]]/100</f>
        <v>6533</v>
      </c>
      <c r="U942" s="12">
        <f>Table2[[#This Row],[Kurds]]*Table2[[#This Row],[District Pop.]]/100</f>
        <v>0</v>
      </c>
      <c r="V942" s="12">
        <f>Table2[[#This Row],[Zazas]]*Table2[[#This Row],[District Pop.]]</f>
        <v>0</v>
      </c>
      <c r="W942" s="6"/>
      <c r="X942" s="6"/>
      <c r="Y942" s="12">
        <f>Table2[[#This Row],[Others name]]</f>
        <v>0</v>
      </c>
      <c r="Z942" s="12">
        <f>Table2[[#This Row],[Others]]*Table2[[#This Row],[District Pop.]]</f>
        <v>0</v>
      </c>
    </row>
    <row r="943" spans="1:26" x14ac:dyDescent="0.3">
      <c r="A943" s="6">
        <v>899</v>
      </c>
      <c r="B943" s="6" t="s">
        <v>689</v>
      </c>
      <c r="C943" s="6" t="s">
        <v>3488</v>
      </c>
      <c r="D943" s="10">
        <v>8336</v>
      </c>
      <c r="E943" s="6" t="s">
        <v>904</v>
      </c>
      <c r="F943" s="6" t="s">
        <v>689</v>
      </c>
      <c r="G943" s="6"/>
      <c r="H943" s="10">
        <f>SUM(I943:R943)</f>
        <v>100</v>
      </c>
      <c r="I943" s="6">
        <f>100-SUM(Table2[[#This Row],[Kurds]:[Others3]])</f>
        <v>100</v>
      </c>
      <c r="J943" s="6"/>
      <c r="K943" s="6"/>
      <c r="L943" s="6"/>
      <c r="M943" s="6"/>
      <c r="N943" s="6"/>
      <c r="O943" s="11"/>
      <c r="P943" s="11"/>
      <c r="Q943" s="11"/>
      <c r="R943" s="11"/>
      <c r="S943" s="11"/>
      <c r="T943" s="12">
        <f>Table2[[#This Row],[Turks]]*Table2[[#This Row],[District Pop.]]/100</f>
        <v>8336</v>
      </c>
      <c r="U943" s="12">
        <f>Table2[[#This Row],[Kurds]]*Table2[[#This Row],[District Pop.]]/100</f>
        <v>0</v>
      </c>
      <c r="V943" s="12">
        <f>Table2[[#This Row],[Zazas]]*Table2[[#This Row],[District Pop.]]</f>
        <v>0</v>
      </c>
      <c r="W943" s="6"/>
      <c r="X943" s="6"/>
      <c r="Y943" s="12">
        <f>Table2[[#This Row],[Others name]]</f>
        <v>0</v>
      </c>
      <c r="Z943" s="12">
        <f>Table2[[#This Row],[Others]]*Table2[[#This Row],[District Pop.]]</f>
        <v>0</v>
      </c>
    </row>
    <row r="944" spans="1:26" x14ac:dyDescent="0.3">
      <c r="A944" s="6">
        <v>901</v>
      </c>
      <c r="B944" s="6" t="s">
        <v>915</v>
      </c>
      <c r="C944" s="6" t="s">
        <v>1306</v>
      </c>
      <c r="D944" s="10">
        <v>129290</v>
      </c>
      <c r="E944" s="6" t="s">
        <v>914</v>
      </c>
      <c r="F944" s="6" t="s">
        <v>915</v>
      </c>
      <c r="G944" s="6"/>
      <c r="H944" s="10">
        <f>SUM(I944:R944)</f>
        <v>100</v>
      </c>
      <c r="I944" s="6">
        <f>100-SUM(Table2[[#This Row],[Kurds]:[Others3]])</f>
        <v>100</v>
      </c>
      <c r="J944" s="6"/>
      <c r="K944" s="6"/>
      <c r="L944" s="6"/>
      <c r="M944" s="11"/>
      <c r="N944" s="6"/>
      <c r="O944" s="11"/>
      <c r="P944" s="11"/>
      <c r="Q944" s="11"/>
      <c r="R944" s="11"/>
      <c r="S944" s="11"/>
      <c r="T944" s="12">
        <f>Table2[[#This Row],[Turks]]*Table2[[#This Row],[District Pop.]]/100</f>
        <v>129290</v>
      </c>
      <c r="U944" s="12">
        <f>Table2[[#This Row],[Kurds]]*Table2[[#This Row],[District Pop.]]/100</f>
        <v>0</v>
      </c>
      <c r="V944" s="12">
        <f>Table2[[#This Row],[Zazas]]*Table2[[#This Row],[District Pop.]]</f>
        <v>0</v>
      </c>
      <c r="W944" s="6"/>
      <c r="X944" s="6"/>
      <c r="Y944" s="12">
        <f>Table2[[#This Row],[Others name]]</f>
        <v>0</v>
      </c>
      <c r="Z944" s="12">
        <f>Table2[[#This Row],[Others]]*Table2[[#This Row],[District Pop.]]</f>
        <v>0</v>
      </c>
    </row>
    <row r="945" spans="1:26" x14ac:dyDescent="0.3">
      <c r="A945" s="6">
        <v>903</v>
      </c>
      <c r="B945" s="6" t="s">
        <v>917</v>
      </c>
      <c r="C945" s="6" t="s">
        <v>1517</v>
      </c>
      <c r="D945" s="10">
        <v>30911</v>
      </c>
      <c r="E945" s="6" t="s">
        <v>914</v>
      </c>
      <c r="F945" s="6" t="s">
        <v>917</v>
      </c>
      <c r="G945" s="6"/>
      <c r="H945" s="10">
        <f>SUM(I945:R945)</f>
        <v>100</v>
      </c>
      <c r="I945" s="6">
        <f>100-SUM(Table2[[#This Row],[Kurds]:[Others3]])</f>
        <v>100</v>
      </c>
      <c r="J945" s="6"/>
      <c r="K945" s="6"/>
      <c r="L945" s="6"/>
      <c r="M945" s="6"/>
      <c r="N945" s="6"/>
      <c r="O945" s="11"/>
      <c r="P945" s="11"/>
      <c r="Q945" s="11"/>
      <c r="R945" s="11"/>
      <c r="S945" s="11"/>
      <c r="T945" s="12">
        <f>Table2[[#This Row],[Turks]]*Table2[[#This Row],[District Pop.]]/100</f>
        <v>30911</v>
      </c>
      <c r="U945" s="12">
        <f>Table2[[#This Row],[Kurds]]*Table2[[#This Row],[District Pop.]]/100</f>
        <v>0</v>
      </c>
      <c r="V945" s="12">
        <f>Table2[[#This Row],[Zazas]]*Table2[[#This Row],[District Pop.]]</f>
        <v>0</v>
      </c>
      <c r="W945" s="6"/>
      <c r="X945" s="6"/>
      <c r="Y945" s="12">
        <f>Table2[[#This Row],[Others name]]</f>
        <v>0</v>
      </c>
      <c r="Z945" s="12">
        <f>Table2[[#This Row],[Others]]*Table2[[#This Row],[District Pop.]]</f>
        <v>0</v>
      </c>
    </row>
    <row r="946" spans="1:26" x14ac:dyDescent="0.3">
      <c r="A946" s="6">
        <v>904</v>
      </c>
      <c r="B946" s="6" t="s">
        <v>918</v>
      </c>
      <c r="C946" s="6" t="s">
        <v>1731</v>
      </c>
      <c r="D946" s="10">
        <v>23774</v>
      </c>
      <c r="E946" s="6" t="s">
        <v>914</v>
      </c>
      <c r="F946" s="6" t="s">
        <v>918</v>
      </c>
      <c r="G946" s="6"/>
      <c r="H946" s="10">
        <f>SUM(I946:R946)</f>
        <v>100</v>
      </c>
      <c r="I946" s="6">
        <f>100-SUM(Table2[[#This Row],[Kurds]:[Others3]])</f>
        <v>100</v>
      </c>
      <c r="J946" s="6"/>
      <c r="K946" s="6"/>
      <c r="L946" s="6"/>
      <c r="M946" s="11"/>
      <c r="N946" s="6"/>
      <c r="O946" s="11"/>
      <c r="P946" s="11"/>
      <c r="Q946" s="11"/>
      <c r="R946" s="11"/>
      <c r="S946" s="11"/>
      <c r="T946" s="12">
        <f>Table2[[#This Row],[Turks]]*Table2[[#This Row],[District Pop.]]/100</f>
        <v>23774</v>
      </c>
      <c r="U946" s="12">
        <f>Table2[[#This Row],[Kurds]]*Table2[[#This Row],[District Pop.]]/100</f>
        <v>0</v>
      </c>
      <c r="V946" s="12">
        <f>Table2[[#This Row],[Zazas]]*Table2[[#This Row],[District Pop.]]</f>
        <v>0</v>
      </c>
      <c r="W946" s="6"/>
      <c r="X946" s="6"/>
      <c r="Y946" s="12">
        <f>Table2[[#This Row],[Others name]]</f>
        <v>0</v>
      </c>
      <c r="Z946" s="12">
        <f>Table2[[#This Row],[Others]]*Table2[[#This Row],[District Pop.]]</f>
        <v>0</v>
      </c>
    </row>
    <row r="947" spans="1:26" x14ac:dyDescent="0.3">
      <c r="A947" s="6">
        <v>905</v>
      </c>
      <c r="B947" s="6" t="s">
        <v>3779</v>
      </c>
      <c r="C947" s="6" t="s">
        <v>1474</v>
      </c>
      <c r="D947" s="10">
        <v>15227</v>
      </c>
      <c r="E947" s="6" t="s">
        <v>914</v>
      </c>
      <c r="F947" s="6" t="s">
        <v>919</v>
      </c>
      <c r="G947" s="6"/>
      <c r="H947" s="10">
        <f>SUM(I947:R947)</f>
        <v>100</v>
      </c>
      <c r="I947" s="6">
        <f>100-SUM(Table2[[#This Row],[Kurds]:[Others3]])</f>
        <v>100</v>
      </c>
      <c r="J947" s="6"/>
      <c r="K947" s="6"/>
      <c r="L947" s="6"/>
      <c r="M947" s="6"/>
      <c r="N947" s="6"/>
      <c r="O947" s="11"/>
      <c r="P947" s="11"/>
      <c r="Q947" s="11"/>
      <c r="R947" s="11"/>
      <c r="S947" s="11"/>
      <c r="T947" s="12">
        <f>Table2[[#This Row],[Turks]]*Table2[[#This Row],[District Pop.]]/100</f>
        <v>15227</v>
      </c>
      <c r="U947" s="12">
        <f>Table2[[#This Row],[Kurds]]*Table2[[#This Row],[District Pop.]]/100</f>
        <v>0</v>
      </c>
      <c r="V947" s="12">
        <f>Table2[[#This Row],[Zazas]]*Table2[[#This Row],[District Pop.]]</f>
        <v>0</v>
      </c>
      <c r="W947" s="6"/>
      <c r="X947" s="6"/>
      <c r="Y947" s="12">
        <f>Table2[[#This Row],[Others name]]</f>
        <v>0</v>
      </c>
      <c r="Z947" s="12">
        <f>Table2[[#This Row],[Others]]*Table2[[#This Row],[District Pop.]]</f>
        <v>0</v>
      </c>
    </row>
    <row r="948" spans="1:26" x14ac:dyDescent="0.3">
      <c r="A948" s="6">
        <v>908</v>
      </c>
      <c r="B948" s="6" t="s">
        <v>922</v>
      </c>
      <c r="C948" s="6" t="s">
        <v>2009</v>
      </c>
      <c r="D948" s="10">
        <v>13312</v>
      </c>
      <c r="E948" s="6" t="s">
        <v>914</v>
      </c>
      <c r="F948" s="6" t="s">
        <v>922</v>
      </c>
      <c r="G948" s="6"/>
      <c r="H948" s="10">
        <f>SUM(I948:R948)</f>
        <v>100</v>
      </c>
      <c r="I948" s="6">
        <f>100-SUM(Table2[[#This Row],[Kurds]:[Others3]])</f>
        <v>100</v>
      </c>
      <c r="J948" s="6"/>
      <c r="K948" s="6"/>
      <c r="L948" s="6"/>
      <c r="M948" s="6"/>
      <c r="N948" s="6"/>
      <c r="O948" s="11"/>
      <c r="P948" s="11"/>
      <c r="Q948" s="11"/>
      <c r="R948" s="11"/>
      <c r="S948" s="11"/>
      <c r="T948" s="12">
        <f>Table2[[#This Row],[Turks]]*Table2[[#This Row],[District Pop.]]/100</f>
        <v>13312</v>
      </c>
      <c r="U948" s="12">
        <f>Table2[[#This Row],[Kurds]]*Table2[[#This Row],[District Pop.]]/100</f>
        <v>0</v>
      </c>
      <c r="V948" s="12">
        <f>Table2[[#This Row],[Zazas]]*Table2[[#This Row],[District Pop.]]</f>
        <v>0</v>
      </c>
      <c r="W948" s="6"/>
      <c r="X948" s="6"/>
      <c r="Y948" s="12">
        <f>Table2[[#This Row],[Others name]]</f>
        <v>0</v>
      </c>
      <c r="Z948" s="12">
        <f>Table2[[#This Row],[Others]]*Table2[[#This Row],[District Pop.]]</f>
        <v>0</v>
      </c>
    </row>
    <row r="949" spans="1:26" x14ac:dyDescent="0.3">
      <c r="A949" s="6">
        <v>909</v>
      </c>
      <c r="B949" s="6" t="s">
        <v>923</v>
      </c>
      <c r="C949" s="6" t="s">
        <v>2423</v>
      </c>
      <c r="D949" s="10">
        <v>7667</v>
      </c>
      <c r="E949" s="6" t="s">
        <v>914</v>
      </c>
      <c r="F949" s="6" t="s">
        <v>923</v>
      </c>
      <c r="G949" s="6"/>
      <c r="H949" s="10">
        <f>SUM(I949:R949)</f>
        <v>100</v>
      </c>
      <c r="I949" s="6">
        <f>100-SUM(Table2[[#This Row],[Kurds]:[Others3]])</f>
        <v>100</v>
      </c>
      <c r="J949" s="6"/>
      <c r="K949" s="6"/>
      <c r="L949" s="6"/>
      <c r="M949" s="6"/>
      <c r="N949" s="6"/>
      <c r="O949" s="11"/>
      <c r="P949" s="11"/>
      <c r="Q949" s="11"/>
      <c r="R949" s="11"/>
      <c r="S949" s="11"/>
      <c r="T949" s="12">
        <f>Table2[[#This Row],[Turks]]*Table2[[#This Row],[District Pop.]]/100</f>
        <v>7667</v>
      </c>
      <c r="U949" s="12">
        <f>Table2[[#This Row],[Kurds]]*Table2[[#This Row],[District Pop.]]/100</f>
        <v>0</v>
      </c>
      <c r="V949" s="12">
        <f>Table2[[#This Row],[Zazas]]*Table2[[#This Row],[District Pop.]]</f>
        <v>0</v>
      </c>
      <c r="W949" s="6"/>
      <c r="X949" s="6"/>
      <c r="Y949" s="12">
        <f>Table2[[#This Row],[Others name]]</f>
        <v>0</v>
      </c>
      <c r="Z949" s="12">
        <f>Table2[[#This Row],[Others]]*Table2[[#This Row],[District Pop.]]</f>
        <v>0</v>
      </c>
    </row>
    <row r="950" spans="1:26" x14ac:dyDescent="0.3">
      <c r="A950" s="6">
        <v>913</v>
      </c>
      <c r="B950" s="6" t="s">
        <v>926</v>
      </c>
      <c r="C950" s="6" t="s">
        <v>2968</v>
      </c>
      <c r="D950" s="10">
        <v>335628</v>
      </c>
      <c r="E950" s="6" t="s">
        <v>914</v>
      </c>
      <c r="F950" s="6" t="s">
        <v>926</v>
      </c>
      <c r="G950" s="6"/>
      <c r="H950" s="10">
        <f>SUM(I950:R950)</f>
        <v>100</v>
      </c>
      <c r="I950" s="6">
        <f>100-SUM(Table2[[#This Row],[Kurds]:[Others3]])</f>
        <v>100</v>
      </c>
      <c r="J950" s="6"/>
      <c r="K950" s="6"/>
      <c r="L950" s="6"/>
      <c r="M950" s="6"/>
      <c r="N950" s="6"/>
      <c r="O950" s="11"/>
      <c r="P950" s="11"/>
      <c r="Q950" s="11"/>
      <c r="R950" s="11"/>
      <c r="S950" s="11"/>
      <c r="T950" s="12">
        <f>Table2[[#This Row],[Turks]]*Table2[[#This Row],[District Pop.]]/100</f>
        <v>335628</v>
      </c>
      <c r="U950" s="12">
        <f>Table2[[#This Row],[Kurds]]*Table2[[#This Row],[District Pop.]]/100</f>
        <v>0</v>
      </c>
      <c r="V950" s="12">
        <f>Table2[[#This Row],[Zazas]]*Table2[[#This Row],[District Pop.]]</f>
        <v>0</v>
      </c>
      <c r="W950" s="6"/>
      <c r="X950" s="6"/>
      <c r="Y950" s="12">
        <f>Table2[[#This Row],[Others name]]</f>
        <v>0</v>
      </c>
      <c r="Z950" s="12">
        <f>Table2[[#This Row],[Others]]*Table2[[#This Row],[District Pop.]]</f>
        <v>0</v>
      </c>
    </row>
    <row r="951" spans="1:26" x14ac:dyDescent="0.3">
      <c r="A951" s="6">
        <v>914</v>
      </c>
      <c r="B951" s="6" t="s">
        <v>3781</v>
      </c>
      <c r="C951" s="6" t="s">
        <v>1034</v>
      </c>
      <c r="D951" s="10">
        <v>10434</v>
      </c>
      <c r="E951" s="6" t="s">
        <v>914</v>
      </c>
      <c r="F951" s="6" t="s">
        <v>927</v>
      </c>
      <c r="G951" s="6"/>
      <c r="H951" s="10">
        <f>SUM(I951:R951)</f>
        <v>100</v>
      </c>
      <c r="I951" s="6">
        <f>100-SUM(Table2[[#This Row],[Kurds]:[Others3]])</f>
        <v>100</v>
      </c>
      <c r="J951" s="6"/>
      <c r="K951" s="6"/>
      <c r="L951" s="6"/>
      <c r="M951" s="6"/>
      <c r="N951" s="6"/>
      <c r="O951" s="6"/>
      <c r="P951" s="6"/>
      <c r="Q951" s="11"/>
      <c r="R951" s="11"/>
      <c r="S951" s="11"/>
      <c r="T951" s="12">
        <f>Table2[[#This Row],[Turks]]*Table2[[#This Row],[District Pop.]]/100</f>
        <v>10434</v>
      </c>
      <c r="U951" s="12">
        <f>Table2[[#This Row],[Kurds]]*Table2[[#This Row],[District Pop.]]/100</f>
        <v>0</v>
      </c>
      <c r="V951" s="12">
        <f>Table2[[#This Row],[Zazas]]*Table2[[#This Row],[District Pop.]]</f>
        <v>0</v>
      </c>
      <c r="W951" s="6"/>
      <c r="X951" s="6"/>
      <c r="Y951" s="12">
        <f>Table2[[#This Row],[Others name]]</f>
        <v>0</v>
      </c>
      <c r="Z951" s="12">
        <f>Table2[[#This Row],[Others]]*Table2[[#This Row],[District Pop.]]</f>
        <v>0</v>
      </c>
    </row>
    <row r="952" spans="1:26" x14ac:dyDescent="0.3">
      <c r="A952" s="6">
        <v>917</v>
      </c>
      <c r="B952" s="6" t="s">
        <v>3782</v>
      </c>
      <c r="C952" s="6" t="s">
        <v>3435</v>
      </c>
      <c r="D952" s="10">
        <v>27060</v>
      </c>
      <c r="E952" s="6" t="s">
        <v>914</v>
      </c>
      <c r="F952" s="6" t="s">
        <v>930</v>
      </c>
      <c r="G952" s="6"/>
      <c r="H952" s="10">
        <f>SUM(I952:R952)</f>
        <v>100</v>
      </c>
      <c r="I952" s="6">
        <f>100-SUM(Table2[[#This Row],[Kurds]:[Others3]])</f>
        <v>100</v>
      </c>
      <c r="J952" s="6"/>
      <c r="K952" s="6"/>
      <c r="L952" s="6"/>
      <c r="M952" s="6"/>
      <c r="N952" s="6"/>
      <c r="O952" s="11"/>
      <c r="P952" s="11"/>
      <c r="Q952" s="11"/>
      <c r="R952" s="11"/>
      <c r="S952" s="11"/>
      <c r="T952" s="12">
        <f>Table2[[#This Row],[Turks]]*Table2[[#This Row],[District Pop.]]/100</f>
        <v>27060</v>
      </c>
      <c r="U952" s="12">
        <f>Table2[[#This Row],[Kurds]]*Table2[[#This Row],[District Pop.]]/100</f>
        <v>0</v>
      </c>
      <c r="V952" s="12">
        <f>Table2[[#This Row],[Zazas]]*Table2[[#This Row],[District Pop.]]</f>
        <v>0</v>
      </c>
      <c r="W952" s="6"/>
      <c r="X952" s="6"/>
      <c r="Y952" s="12">
        <f>Table2[[#This Row],[Others name]]</f>
        <v>0</v>
      </c>
      <c r="Z952" s="12">
        <f>Table2[[#This Row],[Others]]*Table2[[#This Row],[District Pop.]]</f>
        <v>0</v>
      </c>
    </row>
    <row r="953" spans="1:26" x14ac:dyDescent="0.3">
      <c r="A953" s="6">
        <v>927</v>
      </c>
      <c r="B953" s="6" t="s">
        <v>940</v>
      </c>
      <c r="C953" s="6" t="s">
        <v>1698</v>
      </c>
      <c r="D953" s="10">
        <v>35181</v>
      </c>
      <c r="E953" s="6" t="s">
        <v>939</v>
      </c>
      <c r="F953" s="6" t="s">
        <v>940</v>
      </c>
      <c r="G953" s="6"/>
      <c r="H953" s="10">
        <f>SUM(I953:R953)</f>
        <v>100</v>
      </c>
      <c r="I953" s="6">
        <f>100-SUM(Table2[[#This Row],[Kurds]:[Others3]])</f>
        <v>100</v>
      </c>
      <c r="J953" s="6"/>
      <c r="K953" s="6"/>
      <c r="L953" s="6"/>
      <c r="M953" s="6"/>
      <c r="N953" s="6"/>
      <c r="O953" s="11"/>
      <c r="P953" s="11"/>
      <c r="Q953" s="11"/>
      <c r="R953" s="11"/>
      <c r="S953" s="11"/>
      <c r="T953" s="12">
        <f>Table2[[#This Row],[Turks]]*Table2[[#This Row],[District Pop.]]/100</f>
        <v>35181</v>
      </c>
      <c r="U953" s="12">
        <f>Table2[[#This Row],[Kurds]]*Table2[[#This Row],[District Pop.]]/100</f>
        <v>0</v>
      </c>
      <c r="V953" s="12">
        <f>Table2[[#This Row],[Zazas]]*Table2[[#This Row],[District Pop.]]</f>
        <v>0</v>
      </c>
      <c r="W953" s="6"/>
      <c r="X953" s="6"/>
      <c r="Y953" s="12">
        <f>Table2[[#This Row],[Others name]]</f>
        <v>0</v>
      </c>
      <c r="Z953" s="12">
        <f>Table2[[#This Row],[Others]]*Table2[[#This Row],[District Pop.]]</f>
        <v>0</v>
      </c>
    </row>
    <row r="954" spans="1:26" x14ac:dyDescent="0.3">
      <c r="A954" s="6">
        <v>928</v>
      </c>
      <c r="B954" s="6" t="s">
        <v>941</v>
      </c>
      <c r="C954" s="6" t="s">
        <v>2021</v>
      </c>
      <c r="D954" s="10">
        <v>34312</v>
      </c>
      <c r="E954" s="6" t="s">
        <v>939</v>
      </c>
      <c r="F954" s="6" t="s">
        <v>941</v>
      </c>
      <c r="G954" s="6"/>
      <c r="H954" s="10">
        <f>SUM(I954:R954)</f>
        <v>100</v>
      </c>
      <c r="I954" s="6">
        <f>100-SUM(Table2[[#This Row],[Kurds]:[Others3]])</f>
        <v>100</v>
      </c>
      <c r="J954" s="6"/>
      <c r="K954" s="6"/>
      <c r="L954" s="6"/>
      <c r="M954" s="6"/>
      <c r="N954" s="6"/>
      <c r="O954" s="11"/>
      <c r="P954" s="11"/>
      <c r="Q954" s="11"/>
      <c r="R954" s="11"/>
      <c r="S954" s="11"/>
      <c r="T954" s="12">
        <f>Table2[[#This Row],[Turks]]*Table2[[#This Row],[District Pop.]]/100</f>
        <v>34312</v>
      </c>
      <c r="U954" s="12">
        <f>Table2[[#This Row],[Kurds]]*Table2[[#This Row],[District Pop.]]/100</f>
        <v>0</v>
      </c>
      <c r="V954" s="12">
        <f>Table2[[#This Row],[Zazas]]*Table2[[#This Row],[District Pop.]]</f>
        <v>0</v>
      </c>
      <c r="W954" s="6"/>
      <c r="X954" s="6"/>
      <c r="Y954" s="12">
        <f>Table2[[#This Row],[Others name]]</f>
        <v>0</v>
      </c>
      <c r="Z954" s="12">
        <f>Table2[[#This Row],[Others]]*Table2[[#This Row],[District Pop.]]</f>
        <v>0</v>
      </c>
    </row>
    <row r="955" spans="1:26" x14ac:dyDescent="0.3">
      <c r="A955" s="6">
        <v>929</v>
      </c>
      <c r="B955" s="6" t="s">
        <v>3784</v>
      </c>
      <c r="C955" s="6" t="s">
        <v>2537</v>
      </c>
      <c r="D955" s="10">
        <v>9664</v>
      </c>
      <c r="E955" s="6" t="s">
        <v>939</v>
      </c>
      <c r="F955" s="6" t="s">
        <v>942</v>
      </c>
      <c r="G955" s="6"/>
      <c r="H955" s="10">
        <f>SUM(I955:R955)</f>
        <v>100</v>
      </c>
      <c r="I955" s="6">
        <f>100-SUM(Table2[[#This Row],[Kurds]:[Others3]])</f>
        <v>100</v>
      </c>
      <c r="J955" s="6"/>
      <c r="K955" s="6"/>
      <c r="L955" s="6"/>
      <c r="M955" s="6"/>
      <c r="N955" s="6"/>
      <c r="O955" s="11"/>
      <c r="P955" s="11"/>
      <c r="Q955" s="11"/>
      <c r="R955" s="11"/>
      <c r="S955" s="11"/>
      <c r="T955" s="12">
        <f>Table2[[#This Row],[Turks]]*Table2[[#This Row],[District Pop.]]/100</f>
        <v>9664</v>
      </c>
      <c r="U955" s="12">
        <f>Table2[[#This Row],[Kurds]]*Table2[[#This Row],[District Pop.]]/100</f>
        <v>0</v>
      </c>
      <c r="V955" s="12">
        <f>Table2[[#This Row],[Zazas]]*Table2[[#This Row],[District Pop.]]</f>
        <v>0</v>
      </c>
      <c r="W955" s="6"/>
      <c r="X955" s="6"/>
      <c r="Y955" s="12">
        <f>Table2[[#This Row],[Others name]]</f>
        <v>0</v>
      </c>
      <c r="Z955" s="12">
        <f>Table2[[#This Row],[Others]]*Table2[[#This Row],[District Pop.]]</f>
        <v>0</v>
      </c>
    </row>
    <row r="956" spans="1:26" x14ac:dyDescent="0.3">
      <c r="A956" s="6">
        <v>930</v>
      </c>
      <c r="B956" s="6" t="s">
        <v>939</v>
      </c>
      <c r="C956" s="6" t="s">
        <v>3387</v>
      </c>
      <c r="D956" s="10">
        <v>264540</v>
      </c>
      <c r="E956" s="6" t="s">
        <v>939</v>
      </c>
      <c r="F956" s="6" t="s">
        <v>25</v>
      </c>
      <c r="G956" s="6"/>
      <c r="H956" s="10">
        <f>SUM(I956:R956)</f>
        <v>100</v>
      </c>
      <c r="I956" s="6">
        <f>100-SUM(Table2[[#This Row],[Kurds]:[Others3]])</f>
        <v>100</v>
      </c>
      <c r="J956" s="6"/>
      <c r="K956" s="6"/>
      <c r="L956" s="6"/>
      <c r="M956" s="6"/>
      <c r="N956" s="6"/>
      <c r="O956" s="11"/>
      <c r="P956" s="11"/>
      <c r="Q956" s="11"/>
      <c r="R956" s="11"/>
      <c r="S956" s="11"/>
      <c r="T956" s="12">
        <f>Table2[[#This Row],[Turks]]*Table2[[#This Row],[District Pop.]]/100</f>
        <v>264540</v>
      </c>
      <c r="U956" s="12">
        <f>Table2[[#This Row],[Kurds]]*Table2[[#This Row],[District Pop.]]/100</f>
        <v>0</v>
      </c>
      <c r="V956" s="12">
        <f>Table2[[#This Row],[Zazas]]*Table2[[#This Row],[District Pop.]]</f>
        <v>0</v>
      </c>
      <c r="W956" s="6"/>
      <c r="X956" s="6"/>
      <c r="Y956" s="12">
        <f>Table2[[#This Row],[Others name]]</f>
        <v>0</v>
      </c>
      <c r="Z956" s="12">
        <f>Table2[[#This Row],[Others]]*Table2[[#This Row],[District Pop.]]</f>
        <v>0</v>
      </c>
    </row>
    <row r="957" spans="1:26" x14ac:dyDescent="0.3">
      <c r="A957" s="6">
        <v>931</v>
      </c>
      <c r="B957" s="6" t="s">
        <v>3785</v>
      </c>
      <c r="C957" s="6" t="s">
        <v>3102</v>
      </c>
      <c r="D957" s="10">
        <v>19733</v>
      </c>
      <c r="E957" s="6" t="s">
        <v>939</v>
      </c>
      <c r="F957" s="6" t="s">
        <v>943</v>
      </c>
      <c r="G957" s="6"/>
      <c r="H957" s="10">
        <f>SUM(I957:R957)</f>
        <v>100</v>
      </c>
      <c r="I957" s="6">
        <f>100-SUM(Table2[[#This Row],[Kurds]:[Others3]])</f>
        <v>100</v>
      </c>
      <c r="J957" s="6"/>
      <c r="K957" s="6"/>
      <c r="L957" s="6"/>
      <c r="M957" s="6"/>
      <c r="N957" s="6"/>
      <c r="O957" s="11"/>
      <c r="P957" s="11"/>
      <c r="Q957" s="11"/>
      <c r="R957" s="11"/>
      <c r="S957" s="11"/>
      <c r="T957" s="12">
        <f>Table2[[#This Row],[Turks]]*Table2[[#This Row],[District Pop.]]/100</f>
        <v>19733</v>
      </c>
      <c r="U957" s="12">
        <f>Table2[[#This Row],[Kurds]]*Table2[[#This Row],[District Pop.]]/100</f>
        <v>0</v>
      </c>
      <c r="V957" s="12">
        <f>Table2[[#This Row],[Zazas]]*Table2[[#This Row],[District Pop.]]</f>
        <v>0</v>
      </c>
      <c r="W957" s="6"/>
      <c r="X957" s="6"/>
      <c r="Y957" s="12">
        <f>Table2[[#This Row],[Others name]]</f>
        <v>0</v>
      </c>
      <c r="Z957" s="12">
        <f>Table2[[#This Row],[Others]]*Table2[[#This Row],[District Pop.]]</f>
        <v>0</v>
      </c>
    </row>
    <row r="958" spans="1:26" x14ac:dyDescent="0.3">
      <c r="A958" s="6">
        <v>932</v>
      </c>
      <c r="B958" s="6" t="s">
        <v>784</v>
      </c>
      <c r="C958" s="6" t="s">
        <v>3407</v>
      </c>
      <c r="D958" s="10">
        <v>12024</v>
      </c>
      <c r="E958" s="6" t="s">
        <v>939</v>
      </c>
      <c r="F958" s="6" t="s">
        <v>784</v>
      </c>
      <c r="G958" s="6"/>
      <c r="H958" s="10">
        <f>SUM(I958:R958)</f>
        <v>100</v>
      </c>
      <c r="I958" s="6">
        <f>100-SUM(Table2[[#This Row],[Kurds]:[Others3]])</f>
        <v>100</v>
      </c>
      <c r="J958" s="6"/>
      <c r="K958" s="6"/>
      <c r="L958" s="6"/>
      <c r="M958" s="6"/>
      <c r="N958" s="6"/>
      <c r="O958" s="11"/>
      <c r="P958" s="11"/>
      <c r="Q958" s="11"/>
      <c r="R958" s="11"/>
      <c r="S958" s="11"/>
      <c r="T958" s="12">
        <f>Table2[[#This Row],[Turks]]*Table2[[#This Row],[District Pop.]]/100</f>
        <v>12024</v>
      </c>
      <c r="U958" s="12">
        <f>Table2[[#This Row],[Kurds]]*Table2[[#This Row],[District Pop.]]/100</f>
        <v>0</v>
      </c>
      <c r="V958" s="12">
        <f>Table2[[#This Row],[Zazas]]*Table2[[#This Row],[District Pop.]]</f>
        <v>0</v>
      </c>
      <c r="W958" s="6"/>
      <c r="X958" s="6"/>
      <c r="Y958" s="12">
        <f>Table2[[#This Row],[Others name]]</f>
        <v>0</v>
      </c>
      <c r="Z958" s="12">
        <f>Table2[[#This Row],[Others]]*Table2[[#This Row],[District Pop.]]</f>
        <v>0</v>
      </c>
    </row>
    <row r="959" spans="1:26" x14ac:dyDescent="0.3">
      <c r="A959" s="6">
        <v>947</v>
      </c>
      <c r="B959" s="6" t="s">
        <v>958</v>
      </c>
      <c r="C959" s="6" t="s">
        <v>1508</v>
      </c>
      <c r="D959" s="10">
        <v>10843</v>
      </c>
      <c r="E959" s="6" t="s">
        <v>956</v>
      </c>
      <c r="F959" s="6" t="s">
        <v>958</v>
      </c>
      <c r="G959" s="6"/>
      <c r="H959" s="10">
        <f>SUM(I959:R959)</f>
        <v>100</v>
      </c>
      <c r="I959" s="6">
        <f>100-SUM(Table2[[#This Row],[Kurds]:[Others3]])</f>
        <v>100</v>
      </c>
      <c r="J959" s="6"/>
      <c r="K959" s="6"/>
      <c r="L959" s="6"/>
      <c r="M959" s="6"/>
      <c r="N959" s="6"/>
      <c r="O959" s="11"/>
      <c r="P959" s="11"/>
      <c r="Q959" s="11"/>
      <c r="R959" s="11"/>
      <c r="S959" s="11"/>
      <c r="T959" s="12">
        <f>Table2[[#This Row],[Turks]]*Table2[[#This Row],[District Pop.]]/100</f>
        <v>10843</v>
      </c>
      <c r="U959" s="12">
        <f>Table2[[#This Row],[Kurds]]*Table2[[#This Row],[District Pop.]]/100</f>
        <v>0</v>
      </c>
      <c r="V959" s="12">
        <f>Table2[[#This Row],[Zazas]]*Table2[[#This Row],[District Pop.]]</f>
        <v>0</v>
      </c>
      <c r="W959" s="6"/>
      <c r="X959" s="6"/>
      <c r="Y959" s="12">
        <f>Table2[[#This Row],[Others name]]</f>
        <v>0</v>
      </c>
      <c r="Z959" s="12">
        <f>Table2[[#This Row],[Others]]*Table2[[#This Row],[District Pop.]]</f>
        <v>0</v>
      </c>
    </row>
    <row r="960" spans="1:26" x14ac:dyDescent="0.3">
      <c r="A960" s="6">
        <v>948</v>
      </c>
      <c r="B960" s="6" t="s">
        <v>959</v>
      </c>
      <c r="C960" s="6" t="s">
        <v>1115</v>
      </c>
      <c r="D960" s="10">
        <v>50974</v>
      </c>
      <c r="E960" s="6" t="s">
        <v>956</v>
      </c>
      <c r="F960" s="6" t="s">
        <v>959</v>
      </c>
      <c r="G960" s="6"/>
      <c r="H960" s="10">
        <f>SUM(I960:R960)</f>
        <v>100</v>
      </c>
      <c r="I960" s="6">
        <f>100-SUM(Table2[[#This Row],[Kurds]:[Others3]])</f>
        <v>100</v>
      </c>
      <c r="J960" s="6"/>
      <c r="K960" s="6"/>
      <c r="L960" s="6"/>
      <c r="M960" s="6"/>
      <c r="N960" s="6"/>
      <c r="O960" s="11"/>
      <c r="P960" s="11"/>
      <c r="Q960" s="11"/>
      <c r="R960" s="11"/>
      <c r="S960" s="11"/>
      <c r="T960" s="12">
        <f>Table2[[#This Row],[Turks]]*Table2[[#This Row],[District Pop.]]/100</f>
        <v>50974</v>
      </c>
      <c r="U960" s="12">
        <f>Table2[[#This Row],[Kurds]]*Table2[[#This Row],[District Pop.]]/100</f>
        <v>0</v>
      </c>
      <c r="V960" s="12">
        <f>Table2[[#This Row],[Zazas]]*Table2[[#This Row],[District Pop.]]</f>
        <v>0</v>
      </c>
      <c r="W960" s="6"/>
      <c r="X960" s="6"/>
      <c r="Y960" s="12">
        <f>Table2[[#This Row],[Others name]]</f>
        <v>0</v>
      </c>
      <c r="Z960" s="12">
        <f>Table2[[#This Row],[Others]]*Table2[[#This Row],[District Pop.]]</f>
        <v>0</v>
      </c>
    </row>
    <row r="961" spans="1:26" x14ac:dyDescent="0.3">
      <c r="A961" s="6">
        <v>954</v>
      </c>
      <c r="B961" s="6" t="s">
        <v>3791</v>
      </c>
      <c r="C961" s="6" t="s">
        <v>1785</v>
      </c>
      <c r="D961" s="10">
        <v>33892</v>
      </c>
      <c r="E961" s="6" t="s">
        <v>962</v>
      </c>
      <c r="F961" s="6" t="s">
        <v>964</v>
      </c>
      <c r="G961" s="6"/>
      <c r="H961" s="10">
        <f>SUM(I961:R961)</f>
        <v>100</v>
      </c>
      <c r="I961" s="6">
        <f>100-SUM(Table2[[#This Row],[Kurds]:[Others3]])</f>
        <v>100</v>
      </c>
      <c r="J961" s="6"/>
      <c r="K961" s="6"/>
      <c r="L961" s="6"/>
      <c r="M961" s="6"/>
      <c r="N961" s="6"/>
      <c r="O961" s="11"/>
      <c r="P961" s="11"/>
      <c r="Q961" s="11"/>
      <c r="R961" s="11"/>
      <c r="S961" s="11"/>
      <c r="T961" s="12">
        <f>Table2[[#This Row],[Turks]]*Table2[[#This Row],[District Pop.]]/100</f>
        <v>33892</v>
      </c>
      <c r="U961" s="12">
        <f>Table2[[#This Row],[Kurds]]*Table2[[#This Row],[District Pop.]]/100</f>
        <v>0</v>
      </c>
      <c r="V961" s="12">
        <f>Table2[[#This Row],[Zazas]]*Table2[[#This Row],[District Pop.]]</f>
        <v>0</v>
      </c>
      <c r="W961" s="6"/>
      <c r="X961" s="6"/>
      <c r="Y961" s="12">
        <f>Table2[[#This Row],[Others name]]</f>
        <v>0</v>
      </c>
      <c r="Z961" s="12">
        <f>Table2[[#This Row],[Others]]*Table2[[#This Row],[District Pop.]]</f>
        <v>0</v>
      </c>
    </row>
    <row r="962" spans="1:26" x14ac:dyDescent="0.3">
      <c r="A962" s="6">
        <v>955</v>
      </c>
      <c r="B962" s="6" t="s">
        <v>3792</v>
      </c>
      <c r="C962" s="6" t="s">
        <v>1457</v>
      </c>
      <c r="D962" s="10">
        <v>4227</v>
      </c>
      <c r="E962" s="6" t="s">
        <v>962</v>
      </c>
      <c r="F962" s="6" t="s">
        <v>965</v>
      </c>
      <c r="G962" s="6"/>
      <c r="H962" s="10">
        <f>SUM(I962:R962)</f>
        <v>100</v>
      </c>
      <c r="I962" s="6">
        <f>100-SUM(Table2[[#This Row],[Kurds]:[Others3]])</f>
        <v>100</v>
      </c>
      <c r="J962" s="6"/>
      <c r="K962" s="6"/>
      <c r="L962" s="6"/>
      <c r="M962" s="6"/>
      <c r="N962" s="6"/>
      <c r="O962" s="11"/>
      <c r="P962" s="11"/>
      <c r="Q962" s="11"/>
      <c r="R962" s="11"/>
      <c r="S962" s="11"/>
      <c r="T962" s="12">
        <f>Table2[[#This Row],[Turks]]*Table2[[#This Row],[District Pop.]]/100</f>
        <v>4227</v>
      </c>
      <c r="U962" s="12">
        <f>Table2[[#This Row],[Kurds]]*Table2[[#This Row],[District Pop.]]/100</f>
        <v>0</v>
      </c>
      <c r="V962" s="12">
        <f>Table2[[#This Row],[Zazas]]*Table2[[#This Row],[District Pop.]]</f>
        <v>0</v>
      </c>
      <c r="W962" s="6"/>
      <c r="X962" s="6"/>
      <c r="Y962" s="12">
        <f>Table2[[#This Row],[Others name]]</f>
        <v>0</v>
      </c>
      <c r="Z962" s="12">
        <f>Table2[[#This Row],[Others]]*Table2[[#This Row],[District Pop.]]</f>
        <v>0</v>
      </c>
    </row>
    <row r="963" spans="1:26" x14ac:dyDescent="0.3">
      <c r="A963" s="6">
        <v>956</v>
      </c>
      <c r="B963" s="6" t="s">
        <v>3793</v>
      </c>
      <c r="C963" s="6" t="s">
        <v>1594</v>
      </c>
      <c r="D963" s="10">
        <v>12109</v>
      </c>
      <c r="E963" s="6" t="s">
        <v>962</v>
      </c>
      <c r="F963" s="6" t="s">
        <v>966</v>
      </c>
      <c r="G963" s="6"/>
      <c r="H963" s="10">
        <f>SUM(I963:R963)</f>
        <v>100</v>
      </c>
      <c r="I963" s="6">
        <f>100-SUM(Table2[[#This Row],[Kurds]:[Others3]])</f>
        <v>100</v>
      </c>
      <c r="J963" s="6"/>
      <c r="K963" s="6"/>
      <c r="L963" s="6"/>
      <c r="M963" s="6"/>
      <c r="N963" s="6"/>
      <c r="O963" s="11"/>
      <c r="P963" s="11"/>
      <c r="Q963" s="11"/>
      <c r="R963" s="11"/>
      <c r="S963" s="11"/>
      <c r="T963" s="12">
        <f>Table2[[#This Row],[Turks]]*Table2[[#This Row],[District Pop.]]/100</f>
        <v>12109</v>
      </c>
      <c r="U963" s="12">
        <f>Table2[[#This Row],[Kurds]]*Table2[[#This Row],[District Pop.]]/100</f>
        <v>0</v>
      </c>
      <c r="V963" s="12">
        <f>Table2[[#This Row],[Zazas]]*Table2[[#This Row],[District Pop.]]</f>
        <v>0</v>
      </c>
      <c r="W963" s="6"/>
      <c r="X963" s="6"/>
      <c r="Y963" s="12">
        <f>Table2[[#This Row],[Others name]]</f>
        <v>0</v>
      </c>
      <c r="Z963" s="12">
        <f>Table2[[#This Row],[Others]]*Table2[[#This Row],[District Pop.]]</f>
        <v>0</v>
      </c>
    </row>
    <row r="964" spans="1:26" x14ac:dyDescent="0.3">
      <c r="A964" s="6">
        <v>958</v>
      </c>
      <c r="B964" s="6" t="s">
        <v>3794</v>
      </c>
      <c r="C964" s="6" t="s">
        <v>2496</v>
      </c>
      <c r="D964" s="10">
        <v>10004</v>
      </c>
      <c r="E964" s="6" t="s">
        <v>962</v>
      </c>
      <c r="F964" s="6" t="s">
        <v>968</v>
      </c>
      <c r="G964" s="6"/>
      <c r="H964" s="10">
        <f>SUM(I964:R964)</f>
        <v>100</v>
      </c>
      <c r="I964" s="6">
        <f>100-SUM(Table2[[#This Row],[Kurds]:[Others3]])</f>
        <v>100</v>
      </c>
      <c r="J964" s="6"/>
      <c r="K964" s="6"/>
      <c r="L964" s="6"/>
      <c r="M964" s="6"/>
      <c r="N964" s="6"/>
      <c r="O964" s="11"/>
      <c r="P964" s="11"/>
      <c r="Q964" s="11"/>
      <c r="R964" s="11"/>
      <c r="S964" s="11"/>
      <c r="T964" s="12">
        <f>Table2[[#This Row],[Turks]]*Table2[[#This Row],[District Pop.]]/100</f>
        <v>10004</v>
      </c>
      <c r="U964" s="12">
        <f>Table2[[#This Row],[Kurds]]*Table2[[#This Row],[District Pop.]]/100</f>
        <v>0</v>
      </c>
      <c r="V964" s="12">
        <f>Table2[[#This Row],[Zazas]]*Table2[[#This Row],[District Pop.]]</f>
        <v>0</v>
      </c>
      <c r="W964" s="6"/>
      <c r="X964" s="6"/>
      <c r="Y964" s="12">
        <f>Table2[[#This Row],[Others name]]</f>
        <v>0</v>
      </c>
      <c r="Z964" s="12">
        <f>Table2[[#This Row],[Others]]*Table2[[#This Row],[District Pop.]]</f>
        <v>0</v>
      </c>
    </row>
    <row r="965" spans="1:26" x14ac:dyDescent="0.3">
      <c r="A965" s="6">
        <v>960</v>
      </c>
      <c r="B965" s="6" t="s">
        <v>969</v>
      </c>
      <c r="C965" s="6" t="s">
        <v>3140</v>
      </c>
      <c r="D965" s="10">
        <v>11966</v>
      </c>
      <c r="E965" s="6" t="s">
        <v>962</v>
      </c>
      <c r="F965" s="6" t="s">
        <v>969</v>
      </c>
      <c r="G965" s="6"/>
      <c r="H965" s="10">
        <f>SUM(I965:R965)</f>
        <v>100</v>
      </c>
      <c r="I965" s="6">
        <f>100-SUM(Table2[[#This Row],[Kurds]:[Others3]])</f>
        <v>100</v>
      </c>
      <c r="J965" s="6"/>
      <c r="K965" s="6"/>
      <c r="L965" s="6"/>
      <c r="M965" s="6"/>
      <c r="N965" s="6"/>
      <c r="O965" s="11"/>
      <c r="P965" s="11"/>
      <c r="Q965" s="11"/>
      <c r="R965" s="11"/>
      <c r="S965" s="11"/>
      <c r="T965" s="12">
        <f>Table2[[#This Row],[Turks]]*Table2[[#This Row],[District Pop.]]/100</f>
        <v>11966</v>
      </c>
      <c r="U965" s="12">
        <f>Table2[[#This Row],[Kurds]]*Table2[[#This Row],[District Pop.]]/100</f>
        <v>0</v>
      </c>
      <c r="V965" s="12">
        <f>Table2[[#This Row],[Zazas]]*Table2[[#This Row],[District Pop.]]</f>
        <v>0</v>
      </c>
      <c r="W965" s="6"/>
      <c r="X965" s="6"/>
      <c r="Y965" s="12">
        <f>Table2[[#This Row],[Others name]]</f>
        <v>0</v>
      </c>
      <c r="Z965" s="12">
        <f>Table2[[#This Row],[Others]]*Table2[[#This Row],[District Pop.]]</f>
        <v>0</v>
      </c>
    </row>
    <row r="966" spans="1:26" x14ac:dyDescent="0.3">
      <c r="A966" s="6">
        <v>962</v>
      </c>
      <c r="B966" s="6" t="s">
        <v>971</v>
      </c>
      <c r="C966" s="6" t="s">
        <v>1071</v>
      </c>
      <c r="D966" s="10">
        <v>14129</v>
      </c>
      <c r="E966" s="6" t="s">
        <v>962</v>
      </c>
      <c r="F966" s="6" t="s">
        <v>971</v>
      </c>
      <c r="G966" s="6"/>
      <c r="H966" s="10">
        <f>SUM(I966:R966)</f>
        <v>100</v>
      </c>
      <c r="I966" s="6">
        <f>100-SUM(Table2[[#This Row],[Kurds]:[Others3]])</f>
        <v>100</v>
      </c>
      <c r="J966" s="6"/>
      <c r="K966" s="6"/>
      <c r="L966" s="6"/>
      <c r="M966" s="6"/>
      <c r="N966" s="6"/>
      <c r="O966" s="11"/>
      <c r="P966" s="11"/>
      <c r="Q966" s="11"/>
      <c r="R966" s="11"/>
      <c r="S966" s="11"/>
      <c r="T966" s="12">
        <f>Table2[[#This Row],[Turks]]*Table2[[#This Row],[District Pop.]]/100</f>
        <v>14129</v>
      </c>
      <c r="U966" s="12">
        <f>Table2[[#This Row],[Kurds]]*Table2[[#This Row],[District Pop.]]/100</f>
        <v>0</v>
      </c>
      <c r="V966" s="12">
        <f>Table2[[#This Row],[Zazas]]*Table2[[#This Row],[District Pop.]]</f>
        <v>0</v>
      </c>
      <c r="W966" s="6"/>
      <c r="X966" s="6"/>
      <c r="Y966" s="12">
        <f>Table2[[#This Row],[Others name]]</f>
        <v>0</v>
      </c>
      <c r="Z966" s="12">
        <f>Table2[[#This Row],[Others]]*Table2[[#This Row],[District Pop.]]</f>
        <v>0</v>
      </c>
    </row>
    <row r="967" spans="1:26" x14ac:dyDescent="0.3">
      <c r="A967" s="6">
        <v>966</v>
      </c>
      <c r="B967" s="6" t="s">
        <v>3797</v>
      </c>
      <c r="C967" s="6" t="s">
        <v>1382</v>
      </c>
      <c r="D967" s="10">
        <v>42720</v>
      </c>
      <c r="E967" s="6" t="s">
        <v>975</v>
      </c>
      <c r="F967" s="6" t="s">
        <v>976</v>
      </c>
      <c r="G967" s="6"/>
      <c r="H967" s="10">
        <f>SUM(I967:R967)</f>
        <v>100</v>
      </c>
      <c r="I967" s="6">
        <f>100-SUM(Table2[[#This Row],[Kurds]:[Others3]])</f>
        <v>100</v>
      </c>
      <c r="J967" s="6"/>
      <c r="K967" s="6"/>
      <c r="L967" s="6"/>
      <c r="M967" s="6"/>
      <c r="N967" s="6"/>
      <c r="O967" s="11"/>
      <c r="P967" s="11"/>
      <c r="Q967" s="11"/>
      <c r="R967" s="11"/>
      <c r="S967" s="11"/>
      <c r="T967" s="12">
        <f>Table2[[#This Row],[Turks]]*Table2[[#This Row],[District Pop.]]/100</f>
        <v>42720</v>
      </c>
      <c r="U967" s="12">
        <f>Table2[[#This Row],[Kurds]]*Table2[[#This Row],[District Pop.]]/100</f>
        <v>0</v>
      </c>
      <c r="V967" s="12">
        <f>Table2[[#This Row],[Zazas]]*Table2[[#This Row],[District Pop.]]</f>
        <v>0</v>
      </c>
      <c r="W967" s="6"/>
      <c r="X967" s="6"/>
      <c r="Y967" s="12">
        <f>Table2[[#This Row],[Others name]]</f>
        <v>0</v>
      </c>
      <c r="Z967" s="12">
        <f>Table2[[#This Row],[Others]]*Table2[[#This Row],[District Pop.]]</f>
        <v>0</v>
      </c>
    </row>
    <row r="968" spans="1:26" x14ac:dyDescent="0.3">
      <c r="A968" s="6">
        <v>967</v>
      </c>
      <c r="B968" s="6" t="s">
        <v>977</v>
      </c>
      <c r="C968" s="6" t="s">
        <v>1582</v>
      </c>
      <c r="D968" s="10">
        <v>90583</v>
      </c>
      <c r="E968" s="6" t="s">
        <v>975</v>
      </c>
      <c r="F968" s="6" t="s">
        <v>977</v>
      </c>
      <c r="G968" s="6"/>
      <c r="H968" s="10">
        <f>SUM(I968:R968)</f>
        <v>100</v>
      </c>
      <c r="I968" s="6">
        <f>100-SUM(Table2[[#This Row],[Kurds]:[Others3]])</f>
        <v>100</v>
      </c>
      <c r="J968" s="6"/>
      <c r="K968" s="6"/>
      <c r="L968" s="6"/>
      <c r="M968" s="6"/>
      <c r="N968" s="6"/>
      <c r="O968" s="11"/>
      <c r="P968" s="11"/>
      <c r="Q968" s="11"/>
      <c r="R968" s="11"/>
      <c r="S968" s="11"/>
      <c r="T968" s="12">
        <f>Table2[[#This Row],[Turks]]*Table2[[#This Row],[District Pop.]]/100</f>
        <v>90583</v>
      </c>
      <c r="U968" s="12">
        <f>Table2[[#This Row],[Kurds]]*Table2[[#This Row],[District Pop.]]/100</f>
        <v>0</v>
      </c>
      <c r="V968" s="12">
        <f>Table2[[#This Row],[Zazas]]*Table2[[#This Row],[District Pop.]]</f>
        <v>0</v>
      </c>
      <c r="W968" s="6"/>
      <c r="X968" s="6"/>
      <c r="Y968" s="12">
        <f>Table2[[#This Row],[Others name]]</f>
        <v>0</v>
      </c>
      <c r="Z968" s="12">
        <f>Table2[[#This Row],[Others]]*Table2[[#This Row],[District Pop.]]</f>
        <v>0</v>
      </c>
    </row>
    <row r="969" spans="1:26" x14ac:dyDescent="0.3">
      <c r="A969" s="6">
        <v>968</v>
      </c>
      <c r="B969" s="6" t="s">
        <v>978</v>
      </c>
      <c r="C969" s="6" t="s">
        <v>1957</v>
      </c>
      <c r="D969" s="10">
        <v>57069</v>
      </c>
      <c r="E969" s="6" t="s">
        <v>975</v>
      </c>
      <c r="F969" s="6" t="s">
        <v>978</v>
      </c>
      <c r="G969" s="6"/>
      <c r="H969" s="10">
        <f>SUM(I969:R969)</f>
        <v>100</v>
      </c>
      <c r="I969" s="6">
        <f>100-SUM(Table2[[#This Row],[Kurds]:[Others3]])</f>
        <v>100</v>
      </c>
      <c r="J969" s="6"/>
      <c r="K969" s="6"/>
      <c r="L969" s="6"/>
      <c r="M969" s="6"/>
      <c r="N969" s="6"/>
      <c r="O969" s="11"/>
      <c r="P969" s="11"/>
      <c r="Q969" s="11"/>
      <c r="R969" s="11"/>
      <c r="S969" s="11"/>
      <c r="T969" s="12">
        <f>Table2[[#This Row],[Turks]]*Table2[[#This Row],[District Pop.]]/100</f>
        <v>57069</v>
      </c>
      <c r="U969" s="12">
        <f>Table2[[#This Row],[Kurds]]*Table2[[#This Row],[District Pop.]]/100</f>
        <v>0</v>
      </c>
      <c r="V969" s="12">
        <f>Table2[[#This Row],[Zazas]]*Table2[[#This Row],[District Pop.]]</f>
        <v>0</v>
      </c>
      <c r="W969" s="6"/>
      <c r="X969" s="6"/>
      <c r="Y969" s="12">
        <f>Table2[[#This Row],[Others name]]</f>
        <v>0</v>
      </c>
      <c r="Z969" s="12">
        <f>Table2[[#This Row],[Others]]*Table2[[#This Row],[District Pop.]]</f>
        <v>0</v>
      </c>
    </row>
    <row r="970" spans="1:26" x14ac:dyDescent="0.3">
      <c r="A970" s="6">
        <v>969</v>
      </c>
      <c r="B970" s="6" t="s">
        <v>646</v>
      </c>
      <c r="C970" s="6" t="s">
        <v>2105</v>
      </c>
      <c r="D970" s="10">
        <v>175309</v>
      </c>
      <c r="E970" s="6" t="s">
        <v>975</v>
      </c>
      <c r="F970" s="6" t="s">
        <v>646</v>
      </c>
      <c r="G970" s="6"/>
      <c r="H970" s="10">
        <f>SUM(I970:R970)</f>
        <v>100</v>
      </c>
      <c r="I970" s="6">
        <f>100-SUM(Table2[[#This Row],[Kurds]:[Others3]])</f>
        <v>100</v>
      </c>
      <c r="J970" s="6"/>
      <c r="K970" s="6"/>
      <c r="L970" s="6"/>
      <c r="M970" s="6"/>
      <c r="N970" s="6"/>
      <c r="O970" s="11"/>
      <c r="P970" s="11"/>
      <c r="Q970" s="11"/>
      <c r="R970" s="11"/>
      <c r="S970" s="11"/>
      <c r="T970" s="12">
        <f>Table2[[#This Row],[Turks]]*Table2[[#This Row],[District Pop.]]/100</f>
        <v>175309</v>
      </c>
      <c r="U970" s="12">
        <f>Table2[[#This Row],[Kurds]]*Table2[[#This Row],[District Pop.]]/100</f>
        <v>0</v>
      </c>
      <c r="V970" s="12">
        <f>Table2[[#This Row],[Zazas]]*Table2[[#This Row],[District Pop.]]</f>
        <v>0</v>
      </c>
      <c r="W970" s="6"/>
      <c r="X970" s="6"/>
      <c r="Y970" s="12">
        <f>Table2[[#This Row],[Others name]]</f>
        <v>0</v>
      </c>
      <c r="Z970" s="12">
        <f>Table2[[#This Row],[Others]]*Table2[[#This Row],[District Pop.]]</f>
        <v>0</v>
      </c>
    </row>
    <row r="971" spans="1:26" x14ac:dyDescent="0.3">
      <c r="A971" s="6">
        <v>970</v>
      </c>
      <c r="B971" s="6" t="s">
        <v>979</v>
      </c>
      <c r="C971" s="6" t="s">
        <v>2242</v>
      </c>
      <c r="D971" s="10">
        <v>21165</v>
      </c>
      <c r="E971" s="6" t="s">
        <v>975</v>
      </c>
      <c r="F971" s="6" t="s">
        <v>979</v>
      </c>
      <c r="G971" s="6"/>
      <c r="H971" s="10">
        <f>SUM(I971:R971)</f>
        <v>100</v>
      </c>
      <c r="I971" s="6">
        <f>100-SUM(Table2[[#This Row],[Kurds]:[Others3]])</f>
        <v>100</v>
      </c>
      <c r="J971" s="6"/>
      <c r="K971" s="6"/>
      <c r="L971" s="6"/>
      <c r="M971" s="6"/>
      <c r="N971" s="6"/>
      <c r="O971" s="11"/>
      <c r="P971" s="11"/>
      <c r="Q971" s="11"/>
      <c r="R971" s="11"/>
      <c r="S971" s="11"/>
      <c r="T971" s="12">
        <f>Table2[[#This Row],[Turks]]*Table2[[#This Row],[District Pop.]]/100</f>
        <v>21165</v>
      </c>
      <c r="U971" s="12">
        <f>Table2[[#This Row],[Kurds]]*Table2[[#This Row],[District Pop.]]/100</f>
        <v>0</v>
      </c>
      <c r="V971" s="12">
        <f>Table2[[#This Row],[Zazas]]*Table2[[#This Row],[District Pop.]]</f>
        <v>0</v>
      </c>
      <c r="W971" s="6"/>
      <c r="X971" s="6"/>
      <c r="Y971" s="12">
        <f>Table2[[#This Row],[Others name]]</f>
        <v>0</v>
      </c>
      <c r="Z971" s="12">
        <f>Table2[[#This Row],[Others]]*Table2[[#This Row],[District Pop.]]</f>
        <v>0</v>
      </c>
    </row>
    <row r="972" spans="1:26" x14ac:dyDescent="0.3">
      <c r="A972" s="6">
        <v>971</v>
      </c>
      <c r="B972" s="6" t="s">
        <v>980</v>
      </c>
      <c r="C972" s="6" t="s">
        <v>2472</v>
      </c>
      <c r="D972" s="10">
        <v>33121</v>
      </c>
      <c r="E972" s="6" t="s">
        <v>975</v>
      </c>
      <c r="F972" s="6" t="s">
        <v>980</v>
      </c>
      <c r="G972" s="6"/>
      <c r="H972" s="10">
        <f>SUM(I972:R972)</f>
        <v>100</v>
      </c>
      <c r="I972" s="6">
        <f>100-SUM(Table2[[#This Row],[Kurds]:[Others3]])</f>
        <v>100</v>
      </c>
      <c r="J972" s="6"/>
      <c r="K972" s="6"/>
      <c r="L972" s="6"/>
      <c r="M972" s="6"/>
      <c r="N972" s="6"/>
      <c r="O972" s="11"/>
      <c r="P972" s="11"/>
      <c r="Q972" s="11"/>
      <c r="R972" s="11"/>
      <c r="S972" s="11"/>
      <c r="T972" s="12">
        <f>Table2[[#This Row],[Turks]]*Table2[[#This Row],[District Pop.]]/100</f>
        <v>33121</v>
      </c>
      <c r="U972" s="12">
        <f>Table2[[#This Row],[Kurds]]*Table2[[#This Row],[District Pop.]]/100</f>
        <v>0</v>
      </c>
      <c r="V972" s="12">
        <f>Table2[[#This Row],[Zazas]]*Table2[[#This Row],[District Pop.]]</f>
        <v>0</v>
      </c>
      <c r="W972" s="6"/>
      <c r="X972" s="6"/>
      <c r="Y972" s="12">
        <f>Table2[[#This Row],[Others name]]</f>
        <v>0</v>
      </c>
      <c r="Z972" s="12">
        <f>Table2[[#This Row],[Others]]*Table2[[#This Row],[District Pop.]]</f>
        <v>0</v>
      </c>
    </row>
    <row r="973" spans="1:26" x14ac:dyDescent="0.3">
      <c r="A973" s="6">
        <v>972</v>
      </c>
      <c r="B973" s="6" t="s">
        <v>981</v>
      </c>
      <c r="C973" s="6" t="s">
        <v>2710</v>
      </c>
      <c r="D973" s="10">
        <v>49767</v>
      </c>
      <c r="E973" s="6" t="s">
        <v>975</v>
      </c>
      <c r="F973" s="6" t="s">
        <v>981</v>
      </c>
      <c r="G973" s="6"/>
      <c r="H973" s="10">
        <f>SUM(I973:R973)</f>
        <v>100</v>
      </c>
      <c r="I973" s="6">
        <f>100-SUM(Table2[[#This Row],[Kurds]:[Others3]])</f>
        <v>100</v>
      </c>
      <c r="J973" s="6"/>
      <c r="K973" s="6"/>
      <c r="L973" s="6"/>
      <c r="M973" s="6"/>
      <c r="N973" s="6"/>
      <c r="O973" s="11"/>
      <c r="P973" s="11"/>
      <c r="Q973" s="11"/>
      <c r="R973" s="11"/>
      <c r="S973" s="11"/>
      <c r="T973" s="12">
        <f>Table2[[#This Row],[Turks]]*Table2[[#This Row],[District Pop.]]/100</f>
        <v>49767</v>
      </c>
      <c r="U973" s="12">
        <f>Table2[[#This Row],[Kurds]]*Table2[[#This Row],[District Pop.]]/100</f>
        <v>0</v>
      </c>
      <c r="V973" s="12">
        <f>Table2[[#This Row],[Zazas]]*Table2[[#This Row],[District Pop.]]</f>
        <v>0</v>
      </c>
      <c r="W973" s="6"/>
      <c r="X973" s="6"/>
      <c r="Y973" s="12">
        <f>Table2[[#This Row],[Others name]]</f>
        <v>0</v>
      </c>
      <c r="Z973" s="12">
        <f>Table2[[#This Row],[Others]]*Table2[[#This Row],[District Pop.]]</f>
        <v>0</v>
      </c>
    </row>
    <row r="974" spans="1:26" x14ac:dyDescent="0.3">
      <c r="A974" s="7">
        <v>973</v>
      </c>
      <c r="B974" s="7" t="s">
        <v>975</v>
      </c>
      <c r="C974" s="7" t="s">
        <v>3560</v>
      </c>
      <c r="D974" s="16">
        <v>118776</v>
      </c>
      <c r="E974" s="7" t="s">
        <v>975</v>
      </c>
      <c r="F974" s="7" t="s">
        <v>25</v>
      </c>
      <c r="G974" s="7"/>
      <c r="H974" s="10">
        <f>SUM(I974:R974)</f>
        <v>100</v>
      </c>
      <c r="I974" s="7">
        <f>100-SUM(Table2[[#This Row],[Kurds]:[Others3]])</f>
        <v>100</v>
      </c>
      <c r="J974" s="7"/>
      <c r="K974" s="7"/>
      <c r="L974" s="7"/>
      <c r="M974" s="7"/>
      <c r="N974" s="7"/>
      <c r="O974" s="17"/>
      <c r="P974" s="17"/>
      <c r="Q974" s="17"/>
      <c r="R974" s="17"/>
      <c r="S974" s="17"/>
      <c r="T974" s="12">
        <f>Table2[[#This Row],[Turks]]*Table2[[#This Row],[District Pop.]]/100</f>
        <v>118776</v>
      </c>
      <c r="U974" s="12">
        <f>Table2[[#This Row],[Kurds]]*Table2[[#This Row],[District Pop.]]/100</f>
        <v>0</v>
      </c>
      <c r="V974" s="12">
        <f>Table2[[#This Row],[Zazas]]*Table2[[#This Row],[District Pop.]]</f>
        <v>0</v>
      </c>
      <c r="W974" s="7"/>
      <c r="X974" s="7"/>
      <c r="Y974" s="12">
        <f>Table2[[#This Row],[Others name]]</f>
        <v>0</v>
      </c>
      <c r="Z974" s="12">
        <f>Table2[[#This Row],[Others]]*Table2[[#This Row],[District Pop.]]</f>
        <v>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B6312-6CA8-4451-BE35-8CF8C0AC0580}">
  <dimension ref="A1:AB68"/>
  <sheetViews>
    <sheetView workbookViewId="0">
      <pane ySplit="1" topLeftCell="A2" activePane="bottomLeft" state="frozen"/>
      <selection pane="bottomLeft" activeCell="E55" sqref="E55"/>
    </sheetView>
  </sheetViews>
  <sheetFormatPr defaultRowHeight="14.4" x14ac:dyDescent="0.3"/>
  <cols>
    <col min="1" max="15" width="8.88671875" style="1"/>
  </cols>
  <sheetData>
    <row r="1" spans="1:28" s="1" customFormat="1" x14ac:dyDescent="0.3">
      <c r="A1" s="1" t="s">
        <v>3804</v>
      </c>
      <c r="B1" s="1" t="s">
        <v>3830</v>
      </c>
      <c r="C1" s="1" t="s">
        <v>3805</v>
      </c>
      <c r="D1" s="1" t="s">
        <v>3806</v>
      </c>
      <c r="E1" s="1" t="s">
        <v>3807</v>
      </c>
      <c r="F1" s="1" t="s">
        <v>3808</v>
      </c>
      <c r="G1" s="1" t="s">
        <v>3809</v>
      </c>
      <c r="H1" s="1" t="s">
        <v>3810</v>
      </c>
      <c r="I1" s="1" t="s">
        <v>3811</v>
      </c>
      <c r="J1" s="1" t="s">
        <v>3812</v>
      </c>
      <c r="K1" s="1" t="s">
        <v>988</v>
      </c>
      <c r="L1" s="1" t="s">
        <v>3813</v>
      </c>
      <c r="M1" s="1" t="s">
        <v>3814</v>
      </c>
      <c r="N1" s="1" t="s">
        <v>3815</v>
      </c>
      <c r="O1" s="1" t="s">
        <v>3816</v>
      </c>
      <c r="P1" s="1" t="s">
        <v>3805</v>
      </c>
      <c r="Q1" s="1" t="s">
        <v>3806</v>
      </c>
      <c r="R1" s="1" t="s">
        <v>3807</v>
      </c>
      <c r="S1" s="1" t="s">
        <v>3808</v>
      </c>
      <c r="T1" s="1" t="s">
        <v>3809</v>
      </c>
      <c r="U1" s="1" t="s">
        <v>3810</v>
      </c>
      <c r="V1" s="1" t="s">
        <v>3811</v>
      </c>
      <c r="W1" s="1" t="s">
        <v>3812</v>
      </c>
      <c r="X1" s="1" t="s">
        <v>988</v>
      </c>
      <c r="Y1" s="1" t="s">
        <v>3813</v>
      </c>
      <c r="Z1" s="1" t="s">
        <v>3814</v>
      </c>
      <c r="AA1" s="1" t="s">
        <v>3815</v>
      </c>
      <c r="AB1" s="1" t="s">
        <v>3816</v>
      </c>
    </row>
    <row r="2" spans="1:28" x14ac:dyDescent="0.3">
      <c r="A2" s="1" t="s">
        <v>3817</v>
      </c>
      <c r="B2" s="3">
        <f t="shared" ref="B2:B33" si="0">SUM(P2:AB2)</f>
        <v>897548</v>
      </c>
      <c r="C2" s="4">
        <f t="shared" ref="C2:C33" si="1">P2/B2</f>
        <v>0.96520297521692433</v>
      </c>
      <c r="D2" s="4">
        <f t="shared" ref="D2:D33" si="2">Q2/B2</f>
        <v>8.4463449308560656E-3</v>
      </c>
      <c r="E2" s="4">
        <f t="shared" ref="E2:E33" si="3">R2/B2</f>
        <v>2.4907860081020736E-2</v>
      </c>
      <c r="F2" s="4">
        <f t="shared" ref="F2:F33" si="4">S2/B2</f>
        <v>3.6989665176681357E-4</v>
      </c>
      <c r="G2" s="4">
        <f t="shared" ref="G2:G33" si="5">T2/B2</f>
        <v>5.6821473614781606E-5</v>
      </c>
      <c r="H2" s="4">
        <f t="shared" ref="H2:H33" si="6">U2/B2</f>
        <v>5.6821473614781606E-5</v>
      </c>
      <c r="I2" s="4">
        <f t="shared" ref="I2:I33" si="7">V2/B2</f>
        <v>0</v>
      </c>
      <c r="J2" s="4">
        <f t="shared" ref="J2:J33" si="8">W2/B2</f>
        <v>3.1196103161056565E-5</v>
      </c>
      <c r="K2" s="4">
        <f t="shared" ref="K2:K33" si="9">X2/B2</f>
        <v>1.0027318873196754E-5</v>
      </c>
      <c r="L2" s="4">
        <f t="shared" ref="L2:L33" si="10">Y2/B2</f>
        <v>0</v>
      </c>
      <c r="M2" s="4">
        <f t="shared" ref="M2:M33" si="11">Z2/B2</f>
        <v>3.4761372093748748E-4</v>
      </c>
      <c r="N2" s="4">
        <f t="shared" ref="N2:N33" si="12">AA2/B2</f>
        <v>5.381327795282258E-4</v>
      </c>
      <c r="O2" s="4">
        <f t="shared" ref="O2:O33" si="13">AB2/B2</f>
        <v>3.2310249702522874E-5</v>
      </c>
      <c r="P2" s="2">
        <v>866316</v>
      </c>
      <c r="Q2" s="2">
        <v>7581</v>
      </c>
      <c r="R2" s="2">
        <v>22356</v>
      </c>
      <c r="S2">
        <v>332</v>
      </c>
      <c r="T2">
        <v>51</v>
      </c>
      <c r="U2">
        <v>51</v>
      </c>
      <c r="V2">
        <v>0</v>
      </c>
      <c r="W2">
        <v>28</v>
      </c>
      <c r="X2">
        <v>9</v>
      </c>
      <c r="Y2">
        <v>0</v>
      </c>
      <c r="Z2">
        <v>312</v>
      </c>
      <c r="AA2">
        <v>483</v>
      </c>
      <c r="AB2">
        <v>29</v>
      </c>
    </row>
    <row r="3" spans="1:28" x14ac:dyDescent="0.3">
      <c r="A3" s="1" t="s">
        <v>19</v>
      </c>
      <c r="B3" s="3">
        <f t="shared" si="0"/>
        <v>267179</v>
      </c>
      <c r="C3" s="4">
        <f t="shared" si="1"/>
        <v>0.53542381699160491</v>
      </c>
      <c r="D3" s="4">
        <f t="shared" si="2"/>
        <v>0.43912508093824737</v>
      </c>
      <c r="E3" s="4">
        <f t="shared" si="3"/>
        <v>2.6199663895740308E-5</v>
      </c>
      <c r="F3" s="4">
        <f t="shared" si="4"/>
        <v>2.5095535202991254E-2</v>
      </c>
      <c r="G3" s="4">
        <f t="shared" si="5"/>
        <v>0</v>
      </c>
      <c r="H3" s="4">
        <f t="shared" si="6"/>
        <v>0</v>
      </c>
      <c r="I3" s="4">
        <f t="shared" si="7"/>
        <v>0</v>
      </c>
      <c r="J3" s="4">
        <f t="shared" si="8"/>
        <v>3.1439596674888372E-4</v>
      </c>
      <c r="K3" s="4">
        <f t="shared" si="9"/>
        <v>1.4971236511851605E-5</v>
      </c>
      <c r="L3" s="4">
        <f t="shared" si="10"/>
        <v>0</v>
      </c>
      <c r="M3" s="4">
        <f t="shared" si="11"/>
        <v>0</v>
      </c>
      <c r="N3" s="4">
        <f t="shared" si="12"/>
        <v>0</v>
      </c>
      <c r="O3" s="4">
        <f t="shared" si="13"/>
        <v>0</v>
      </c>
      <c r="P3" s="2">
        <v>143054</v>
      </c>
      <c r="Q3" s="2">
        <v>117325</v>
      </c>
      <c r="R3">
        <v>7</v>
      </c>
      <c r="S3" s="2">
        <v>6705</v>
      </c>
      <c r="T3">
        <v>0</v>
      </c>
      <c r="U3">
        <v>0</v>
      </c>
      <c r="V3">
        <v>0</v>
      </c>
      <c r="W3">
        <v>84</v>
      </c>
      <c r="X3">
        <v>4</v>
      </c>
      <c r="Y3">
        <v>0</v>
      </c>
      <c r="Z3">
        <v>0</v>
      </c>
      <c r="AA3">
        <v>0</v>
      </c>
      <c r="AB3">
        <v>0</v>
      </c>
    </row>
    <row r="4" spans="1:28" x14ac:dyDescent="0.3">
      <c r="A4" s="1" t="s">
        <v>29</v>
      </c>
      <c r="B4" s="3">
        <f t="shared" si="0"/>
        <v>501985</v>
      </c>
      <c r="C4" s="4">
        <f t="shared" si="1"/>
        <v>0.99497196131358512</v>
      </c>
      <c r="D4" s="4">
        <f t="shared" si="2"/>
        <v>2.4901142464416265E-4</v>
      </c>
      <c r="E4" s="4">
        <f t="shared" si="3"/>
        <v>3.7849736545912724E-5</v>
      </c>
      <c r="F4" s="4">
        <f t="shared" si="4"/>
        <v>1.9920913971533015E-6</v>
      </c>
      <c r="G4" s="4">
        <f t="shared" si="5"/>
        <v>4.3268225146169707E-3</v>
      </c>
      <c r="H4" s="4">
        <f t="shared" si="6"/>
        <v>3.3666344611890794E-4</v>
      </c>
      <c r="I4" s="4">
        <f t="shared" si="7"/>
        <v>3.984182794306603E-6</v>
      </c>
      <c r="J4" s="4">
        <f t="shared" si="8"/>
        <v>3.984182794306603E-6</v>
      </c>
      <c r="K4" s="4">
        <f t="shared" si="9"/>
        <v>1.9920913971533015E-6</v>
      </c>
      <c r="L4" s="4">
        <f t="shared" si="10"/>
        <v>3.1873462354452824E-5</v>
      </c>
      <c r="M4" s="4">
        <f t="shared" si="11"/>
        <v>2.7889279560146219E-5</v>
      </c>
      <c r="N4" s="4">
        <f t="shared" si="12"/>
        <v>3.984182794306603E-6</v>
      </c>
      <c r="O4" s="4">
        <f t="shared" si="13"/>
        <v>1.9920913971533015E-6</v>
      </c>
      <c r="P4" s="2">
        <v>499461</v>
      </c>
      <c r="Q4">
        <v>125</v>
      </c>
      <c r="R4">
        <v>19</v>
      </c>
      <c r="S4">
        <v>1</v>
      </c>
      <c r="T4" s="2">
        <v>2172</v>
      </c>
      <c r="U4">
        <v>169</v>
      </c>
      <c r="V4">
        <v>2</v>
      </c>
      <c r="W4">
        <v>2</v>
      </c>
      <c r="X4">
        <v>1</v>
      </c>
      <c r="Y4">
        <v>16</v>
      </c>
      <c r="Z4">
        <v>14</v>
      </c>
      <c r="AA4">
        <v>2</v>
      </c>
      <c r="AB4">
        <v>1</v>
      </c>
    </row>
    <row r="5" spans="1:28" x14ac:dyDescent="0.3">
      <c r="A5" s="1" t="s">
        <v>47</v>
      </c>
      <c r="B5" s="3">
        <f t="shared" si="0"/>
        <v>246636</v>
      </c>
      <c r="C5" s="4">
        <f t="shared" si="1"/>
        <v>0.36499537780372693</v>
      </c>
      <c r="D5" s="4">
        <f t="shared" si="2"/>
        <v>0.633792309314131</v>
      </c>
      <c r="E5" s="4">
        <f t="shared" si="3"/>
        <v>4.2572860409672555E-4</v>
      </c>
      <c r="F5" s="4">
        <f t="shared" si="4"/>
        <v>1.6218232537018117E-5</v>
      </c>
      <c r="G5" s="4">
        <f t="shared" si="5"/>
        <v>8.1091162685090585E-6</v>
      </c>
      <c r="H5" s="4">
        <f t="shared" si="6"/>
        <v>8.1091162685090585E-6</v>
      </c>
      <c r="I5" s="4">
        <f t="shared" si="7"/>
        <v>3.1220097633759871E-4</v>
      </c>
      <c r="J5" s="4">
        <f t="shared" si="8"/>
        <v>2.0272790671272644E-5</v>
      </c>
      <c r="K5" s="4">
        <f t="shared" si="9"/>
        <v>0</v>
      </c>
      <c r="L5" s="4">
        <f t="shared" si="10"/>
        <v>4.0545581342545292E-6</v>
      </c>
      <c r="M5" s="4">
        <f t="shared" si="11"/>
        <v>4.176194878282165E-4</v>
      </c>
      <c r="N5" s="4">
        <f t="shared" si="12"/>
        <v>0</v>
      </c>
      <c r="O5" s="4">
        <f t="shared" si="13"/>
        <v>0</v>
      </c>
      <c r="P5" s="2">
        <v>90021</v>
      </c>
      <c r="Q5" s="2">
        <v>156316</v>
      </c>
      <c r="R5">
        <v>105</v>
      </c>
      <c r="S5">
        <v>4</v>
      </c>
      <c r="T5">
        <v>2</v>
      </c>
      <c r="U5">
        <v>2</v>
      </c>
      <c r="V5">
        <v>77</v>
      </c>
      <c r="W5">
        <v>5</v>
      </c>
      <c r="X5">
        <v>0</v>
      </c>
      <c r="Y5">
        <v>1</v>
      </c>
      <c r="Z5">
        <v>103</v>
      </c>
      <c r="AA5">
        <v>0</v>
      </c>
      <c r="AB5">
        <v>0</v>
      </c>
    </row>
    <row r="6" spans="1:28" x14ac:dyDescent="0.3">
      <c r="A6" s="1" t="s">
        <v>63</v>
      </c>
      <c r="B6" s="3">
        <f t="shared" si="0"/>
        <v>285610</v>
      </c>
      <c r="C6" s="4">
        <f t="shared" si="1"/>
        <v>0.98028080249290994</v>
      </c>
      <c r="D6" s="4">
        <f t="shared" si="2"/>
        <v>7.6292846889114523E-3</v>
      </c>
      <c r="E6" s="4">
        <f t="shared" si="3"/>
        <v>3.1511501698119813E-5</v>
      </c>
      <c r="F6" s="4">
        <f t="shared" si="4"/>
        <v>7.0025559329155142E-6</v>
      </c>
      <c r="G6" s="4">
        <f t="shared" si="5"/>
        <v>5.241413115787262E-3</v>
      </c>
      <c r="H6" s="4">
        <f t="shared" si="6"/>
        <v>2.1007667798746542E-5</v>
      </c>
      <c r="I6" s="4">
        <f t="shared" si="7"/>
        <v>4.8247610377787891E-3</v>
      </c>
      <c r="J6" s="4">
        <f t="shared" si="8"/>
        <v>7.2826581702321348E-4</v>
      </c>
      <c r="K6" s="4">
        <f t="shared" si="9"/>
        <v>2.1007667798746542E-5</v>
      </c>
      <c r="L6" s="4">
        <f t="shared" si="10"/>
        <v>0</v>
      </c>
      <c r="M6" s="4">
        <f t="shared" si="11"/>
        <v>3.5012779664577572E-5</v>
      </c>
      <c r="N6" s="4">
        <f t="shared" si="12"/>
        <v>1.1764293967298064E-3</v>
      </c>
      <c r="O6" s="4">
        <f t="shared" si="13"/>
        <v>3.5012779664577571E-6</v>
      </c>
      <c r="P6" s="2">
        <v>279978</v>
      </c>
      <c r="Q6" s="2">
        <v>2179</v>
      </c>
      <c r="R6">
        <v>9</v>
      </c>
      <c r="S6">
        <v>2</v>
      </c>
      <c r="T6" s="2">
        <v>1497</v>
      </c>
      <c r="U6">
        <v>6</v>
      </c>
      <c r="V6" s="2">
        <v>1378</v>
      </c>
      <c r="W6">
        <v>208</v>
      </c>
      <c r="X6">
        <v>6</v>
      </c>
      <c r="Y6">
        <v>0</v>
      </c>
      <c r="Z6">
        <v>10</v>
      </c>
      <c r="AA6">
        <v>336</v>
      </c>
      <c r="AB6">
        <v>1</v>
      </c>
    </row>
    <row r="7" spans="1:28" x14ac:dyDescent="0.3">
      <c r="A7" s="1" t="s">
        <v>3818</v>
      </c>
      <c r="B7" s="3">
        <f t="shared" si="0"/>
        <v>1629799</v>
      </c>
      <c r="C7" s="4">
        <f t="shared" si="1"/>
        <v>0.97582094479135162</v>
      </c>
      <c r="D7" s="4">
        <f t="shared" si="2"/>
        <v>2.2578244311108303E-2</v>
      </c>
      <c r="E7" s="4">
        <f t="shared" si="3"/>
        <v>4.9944809145176803E-4</v>
      </c>
      <c r="F7" s="4">
        <f t="shared" si="4"/>
        <v>1.2885024472342909E-5</v>
      </c>
      <c r="G7" s="4">
        <f t="shared" si="5"/>
        <v>2.4113402941098873E-4</v>
      </c>
      <c r="H7" s="4">
        <f t="shared" si="6"/>
        <v>7.6083001646215265E-5</v>
      </c>
      <c r="I7" s="4">
        <f t="shared" si="7"/>
        <v>2.5156476350764725E-5</v>
      </c>
      <c r="J7" s="4">
        <f t="shared" si="8"/>
        <v>4.0495791198792E-5</v>
      </c>
      <c r="K7" s="4">
        <f t="shared" si="9"/>
        <v>7.3628711270530911E-5</v>
      </c>
      <c r="L7" s="4">
        <f t="shared" si="10"/>
        <v>4.295008157447636E-6</v>
      </c>
      <c r="M7" s="4">
        <f t="shared" si="11"/>
        <v>7.7310146834057449E-5</v>
      </c>
      <c r="N7" s="4">
        <f t="shared" si="12"/>
        <v>5.1110597073626869E-4</v>
      </c>
      <c r="O7" s="4">
        <f t="shared" si="13"/>
        <v>3.9268646010949816E-5</v>
      </c>
      <c r="P7" s="2">
        <v>1590392</v>
      </c>
      <c r="Q7" s="2">
        <v>36798</v>
      </c>
      <c r="R7">
        <v>814</v>
      </c>
      <c r="S7">
        <v>21</v>
      </c>
      <c r="T7">
        <v>393</v>
      </c>
      <c r="U7">
        <v>124</v>
      </c>
      <c r="V7">
        <v>41</v>
      </c>
      <c r="W7">
        <v>66</v>
      </c>
      <c r="X7">
        <v>120</v>
      </c>
      <c r="Y7">
        <v>7</v>
      </c>
      <c r="Z7">
        <v>126</v>
      </c>
      <c r="AA7">
        <v>833</v>
      </c>
      <c r="AB7">
        <v>64</v>
      </c>
    </row>
    <row r="8" spans="1:28" x14ac:dyDescent="0.3">
      <c r="A8" s="1" t="s">
        <v>95</v>
      </c>
      <c r="B8" s="3">
        <f t="shared" si="0"/>
        <v>486739</v>
      </c>
      <c r="C8" s="4">
        <f t="shared" si="1"/>
        <v>0.99991371145521524</v>
      </c>
      <c r="D8" s="4">
        <f t="shared" si="2"/>
        <v>4.7253250715475849E-5</v>
      </c>
      <c r="E8" s="4">
        <f t="shared" si="3"/>
        <v>4.1089783230848568E-6</v>
      </c>
      <c r="F8" s="4">
        <f t="shared" si="4"/>
        <v>0</v>
      </c>
      <c r="G8" s="4">
        <f t="shared" si="5"/>
        <v>0</v>
      </c>
      <c r="H8" s="4">
        <f t="shared" si="6"/>
        <v>2.8762848261593996E-5</v>
      </c>
      <c r="I8" s="4">
        <f t="shared" si="7"/>
        <v>0</v>
      </c>
      <c r="J8" s="4">
        <f t="shared" si="8"/>
        <v>0</v>
      </c>
      <c r="K8" s="4">
        <f t="shared" si="9"/>
        <v>4.1089783230848568E-6</v>
      </c>
      <c r="L8" s="4">
        <f t="shared" si="10"/>
        <v>0</v>
      </c>
      <c r="M8" s="4">
        <f t="shared" si="11"/>
        <v>0</v>
      </c>
      <c r="N8" s="4">
        <f t="shared" si="12"/>
        <v>2.0544891615424284E-6</v>
      </c>
      <c r="O8" s="4">
        <f t="shared" si="13"/>
        <v>0</v>
      </c>
      <c r="P8" s="2">
        <v>486697</v>
      </c>
      <c r="Q8">
        <v>23</v>
      </c>
      <c r="R8">
        <v>2</v>
      </c>
      <c r="S8">
        <v>0</v>
      </c>
      <c r="T8">
        <v>0</v>
      </c>
      <c r="U8">
        <v>14</v>
      </c>
      <c r="V8">
        <v>0</v>
      </c>
      <c r="W8">
        <v>0</v>
      </c>
      <c r="X8">
        <v>2</v>
      </c>
      <c r="Y8">
        <v>0</v>
      </c>
      <c r="Z8">
        <v>0</v>
      </c>
      <c r="AA8">
        <v>1</v>
      </c>
      <c r="AB8">
        <v>0</v>
      </c>
    </row>
    <row r="9" spans="1:28" x14ac:dyDescent="0.3">
      <c r="A9" s="1" t="s">
        <v>121</v>
      </c>
      <c r="B9" s="3">
        <f t="shared" si="0"/>
        <v>210031</v>
      </c>
      <c r="C9" s="4">
        <f t="shared" si="1"/>
        <v>0.90549966433526474</v>
      </c>
      <c r="D9" s="4">
        <f t="shared" si="2"/>
        <v>2.1901528821935811E-4</v>
      </c>
      <c r="E9" s="4">
        <f t="shared" si="3"/>
        <v>1.9044807671248529E-5</v>
      </c>
      <c r="F9" s="4">
        <f t="shared" si="4"/>
        <v>0</v>
      </c>
      <c r="G9" s="4">
        <f t="shared" si="5"/>
        <v>0</v>
      </c>
      <c r="H9" s="4">
        <f t="shared" si="6"/>
        <v>1.9044807671248529E-5</v>
      </c>
      <c r="I9" s="4">
        <f t="shared" si="7"/>
        <v>3.6651732363317799E-2</v>
      </c>
      <c r="J9" s="4">
        <f t="shared" si="8"/>
        <v>4.7612019178121321E-6</v>
      </c>
      <c r="K9" s="4">
        <f t="shared" si="9"/>
        <v>5.7577214792102122E-2</v>
      </c>
      <c r="L9" s="4">
        <f t="shared" si="10"/>
        <v>4.7612019178121321E-6</v>
      </c>
      <c r="M9" s="4">
        <f t="shared" si="11"/>
        <v>4.7612019178121321E-6</v>
      </c>
      <c r="N9" s="4">
        <f t="shared" si="12"/>
        <v>0</v>
      </c>
      <c r="O9" s="4">
        <f t="shared" si="13"/>
        <v>0</v>
      </c>
      <c r="P9" s="2">
        <v>190183</v>
      </c>
      <c r="Q9">
        <v>46</v>
      </c>
      <c r="R9">
        <v>4</v>
      </c>
      <c r="S9">
        <v>0</v>
      </c>
      <c r="T9">
        <v>0</v>
      </c>
      <c r="U9">
        <v>4</v>
      </c>
      <c r="V9" s="2">
        <v>7698</v>
      </c>
      <c r="W9">
        <v>1</v>
      </c>
      <c r="X9" s="2">
        <v>12093</v>
      </c>
      <c r="Y9">
        <v>1</v>
      </c>
      <c r="Z9">
        <v>1</v>
      </c>
      <c r="AA9">
        <v>0</v>
      </c>
      <c r="AB9">
        <v>0</v>
      </c>
    </row>
    <row r="10" spans="1:28" x14ac:dyDescent="0.3">
      <c r="A10" s="1" t="s">
        <v>130</v>
      </c>
      <c r="B10" s="3">
        <f t="shared" si="0"/>
        <v>524142</v>
      </c>
      <c r="C10" s="4">
        <f t="shared" si="1"/>
        <v>0.99893349512155105</v>
      </c>
      <c r="D10" s="4">
        <f t="shared" si="2"/>
        <v>3.2052382751239169E-4</v>
      </c>
      <c r="E10" s="4">
        <f t="shared" si="3"/>
        <v>1.6216979368186484E-4</v>
      </c>
      <c r="F10" s="4">
        <f t="shared" si="4"/>
        <v>0</v>
      </c>
      <c r="G10" s="4">
        <f t="shared" si="5"/>
        <v>2.1368255167492778E-4</v>
      </c>
      <c r="H10" s="4">
        <f t="shared" si="6"/>
        <v>1.3545947472249885E-4</v>
      </c>
      <c r="I10" s="4">
        <f t="shared" si="7"/>
        <v>7.6315197026759918E-6</v>
      </c>
      <c r="J10" s="4">
        <f t="shared" si="8"/>
        <v>1.907879925668998E-6</v>
      </c>
      <c r="K10" s="4">
        <f t="shared" si="9"/>
        <v>7.6315197026759918E-6</v>
      </c>
      <c r="L10" s="4">
        <f t="shared" si="10"/>
        <v>0</v>
      </c>
      <c r="M10" s="4">
        <f t="shared" si="11"/>
        <v>4.9604878067393949E-5</v>
      </c>
      <c r="N10" s="4">
        <f t="shared" si="12"/>
        <v>1.6789343345887184E-4</v>
      </c>
      <c r="O10" s="4">
        <f t="shared" si="13"/>
        <v>0</v>
      </c>
      <c r="P10" s="2">
        <v>523583</v>
      </c>
      <c r="Q10">
        <v>168</v>
      </c>
      <c r="R10">
        <v>85</v>
      </c>
      <c r="S10">
        <v>0</v>
      </c>
      <c r="T10">
        <v>112</v>
      </c>
      <c r="U10">
        <v>71</v>
      </c>
      <c r="V10">
        <v>4</v>
      </c>
      <c r="W10">
        <v>1</v>
      </c>
      <c r="X10">
        <v>4</v>
      </c>
      <c r="Y10">
        <v>0</v>
      </c>
      <c r="Z10">
        <v>26</v>
      </c>
      <c r="AA10">
        <v>88</v>
      </c>
      <c r="AB10">
        <v>0</v>
      </c>
    </row>
    <row r="11" spans="1:28" x14ac:dyDescent="0.3">
      <c r="A11" s="1" t="s">
        <v>148</v>
      </c>
      <c r="B11" s="3">
        <f t="shared" si="0"/>
        <v>706201</v>
      </c>
      <c r="C11" s="4">
        <f t="shared" si="1"/>
        <v>0.98934864153406754</v>
      </c>
      <c r="D11" s="4">
        <f t="shared" si="2"/>
        <v>7.9297537103459217E-4</v>
      </c>
      <c r="E11" s="4">
        <f t="shared" si="3"/>
        <v>5.3809043034490182E-5</v>
      </c>
      <c r="F11" s="4">
        <f t="shared" si="4"/>
        <v>1.132821958620846E-5</v>
      </c>
      <c r="G11" s="4">
        <f t="shared" si="5"/>
        <v>4.4519902973799248E-3</v>
      </c>
      <c r="H11" s="4">
        <f t="shared" si="6"/>
        <v>3.3418247779314953E-4</v>
      </c>
      <c r="I11" s="4">
        <f t="shared" si="7"/>
        <v>1.8026029416554211E-3</v>
      </c>
      <c r="J11" s="4">
        <f t="shared" si="8"/>
        <v>1.2744247034484516E-5</v>
      </c>
      <c r="K11" s="4">
        <f t="shared" si="9"/>
        <v>2.9028562689659176E-4</v>
      </c>
      <c r="L11" s="4">
        <f t="shared" si="10"/>
        <v>2.4171588542072301E-3</v>
      </c>
      <c r="M11" s="4">
        <f t="shared" si="11"/>
        <v>4.4463261875868202E-4</v>
      </c>
      <c r="N11" s="4">
        <f t="shared" si="12"/>
        <v>3.3984658758625379E-5</v>
      </c>
      <c r="O11" s="4">
        <f t="shared" si="13"/>
        <v>5.6641097931042299E-6</v>
      </c>
      <c r="P11" s="2">
        <v>698679</v>
      </c>
      <c r="Q11">
        <v>560</v>
      </c>
      <c r="R11">
        <v>38</v>
      </c>
      <c r="S11">
        <v>8</v>
      </c>
      <c r="T11" s="2">
        <v>3144</v>
      </c>
      <c r="U11">
        <v>236</v>
      </c>
      <c r="V11" s="2">
        <v>1273</v>
      </c>
      <c r="W11">
        <v>9</v>
      </c>
      <c r="X11">
        <v>205</v>
      </c>
      <c r="Y11" s="2">
        <v>1707</v>
      </c>
      <c r="Z11">
        <v>314</v>
      </c>
      <c r="AA11">
        <v>24</v>
      </c>
      <c r="AB11">
        <v>4</v>
      </c>
    </row>
    <row r="12" spans="1:28" x14ac:dyDescent="0.3">
      <c r="A12" s="1" t="s">
        <v>182</v>
      </c>
      <c r="B12" s="3">
        <f t="shared" si="0"/>
        <v>138509</v>
      </c>
      <c r="C12" s="4">
        <f t="shared" si="1"/>
        <v>0.99397151087654956</v>
      </c>
      <c r="D12" s="4">
        <f t="shared" si="2"/>
        <v>3.6098737266170429E-5</v>
      </c>
      <c r="E12" s="4">
        <f t="shared" si="3"/>
        <v>2.8878989812936343E-5</v>
      </c>
      <c r="F12" s="4">
        <f t="shared" si="4"/>
        <v>0</v>
      </c>
      <c r="G12" s="4">
        <f t="shared" si="5"/>
        <v>5.3137341255802871E-3</v>
      </c>
      <c r="H12" s="4">
        <f t="shared" si="6"/>
        <v>2.8878989812936343E-5</v>
      </c>
      <c r="I12" s="4">
        <f t="shared" si="7"/>
        <v>5.2704156408608829E-4</v>
      </c>
      <c r="J12" s="4">
        <f t="shared" si="8"/>
        <v>7.2197474532340858E-6</v>
      </c>
      <c r="K12" s="4">
        <f t="shared" si="9"/>
        <v>7.2197474532340858E-6</v>
      </c>
      <c r="L12" s="4">
        <f t="shared" si="10"/>
        <v>1.4439494906468172E-5</v>
      </c>
      <c r="M12" s="4">
        <f t="shared" si="11"/>
        <v>4.3318484719404515E-5</v>
      </c>
      <c r="N12" s="4">
        <f t="shared" si="12"/>
        <v>2.1659242359702257E-5</v>
      </c>
      <c r="O12" s="4">
        <f t="shared" si="13"/>
        <v>0</v>
      </c>
      <c r="P12" s="2">
        <v>137674</v>
      </c>
      <c r="Q12">
        <v>5</v>
      </c>
      <c r="R12">
        <v>4</v>
      </c>
      <c r="S12">
        <v>0</v>
      </c>
      <c r="T12">
        <v>736</v>
      </c>
      <c r="U12">
        <v>4</v>
      </c>
      <c r="V12">
        <v>73</v>
      </c>
      <c r="W12">
        <v>1</v>
      </c>
      <c r="X12">
        <v>1</v>
      </c>
      <c r="Y12">
        <v>2</v>
      </c>
      <c r="Z12">
        <v>6</v>
      </c>
      <c r="AA12">
        <v>3</v>
      </c>
      <c r="AB12">
        <v>0</v>
      </c>
    </row>
    <row r="13" spans="1:28" x14ac:dyDescent="0.3">
      <c r="A13" s="1" t="s">
        <v>189</v>
      </c>
      <c r="B13" s="3">
        <f t="shared" si="0"/>
        <v>150479</v>
      </c>
      <c r="C13" s="4">
        <f t="shared" si="1"/>
        <v>0.41645678134490527</v>
      </c>
      <c r="D13" s="4">
        <f t="shared" si="2"/>
        <v>0.37799958798237626</v>
      </c>
      <c r="E13" s="4">
        <f t="shared" si="3"/>
        <v>1.2626346533403332E-4</v>
      </c>
      <c r="F13" s="4">
        <f t="shared" si="4"/>
        <v>0.20519806750443584</v>
      </c>
      <c r="G13" s="4">
        <f t="shared" si="5"/>
        <v>1.1297257424624034E-4</v>
      </c>
      <c r="H13" s="4">
        <f t="shared" si="6"/>
        <v>0</v>
      </c>
      <c r="I13" s="4">
        <f t="shared" si="7"/>
        <v>6.6454455438964909E-6</v>
      </c>
      <c r="J13" s="4">
        <f t="shared" si="8"/>
        <v>7.3099900982861397E-5</v>
      </c>
      <c r="K13" s="4">
        <f t="shared" si="9"/>
        <v>6.6454455438964909E-6</v>
      </c>
      <c r="L13" s="4">
        <f t="shared" si="10"/>
        <v>0</v>
      </c>
      <c r="M13" s="4">
        <f t="shared" si="11"/>
        <v>0</v>
      </c>
      <c r="N13" s="4">
        <f t="shared" si="12"/>
        <v>0</v>
      </c>
      <c r="O13" s="4">
        <f t="shared" si="13"/>
        <v>1.993633663168947E-5</v>
      </c>
      <c r="P13" s="2">
        <v>62668</v>
      </c>
      <c r="Q13" s="2">
        <v>56881</v>
      </c>
      <c r="R13">
        <v>19</v>
      </c>
      <c r="S13" s="2">
        <v>30878</v>
      </c>
      <c r="T13">
        <v>17</v>
      </c>
      <c r="U13">
        <v>0</v>
      </c>
      <c r="V13">
        <v>1</v>
      </c>
      <c r="W13">
        <v>11</v>
      </c>
      <c r="X13">
        <v>1</v>
      </c>
      <c r="Y13">
        <v>0</v>
      </c>
      <c r="Z13">
        <v>0</v>
      </c>
      <c r="AA13">
        <v>0</v>
      </c>
      <c r="AB13">
        <v>3</v>
      </c>
    </row>
    <row r="14" spans="1:28" x14ac:dyDescent="0.3">
      <c r="A14" s="1" t="s">
        <v>197</v>
      </c>
      <c r="B14" s="3">
        <f t="shared" si="0"/>
        <v>154063</v>
      </c>
      <c r="C14" s="4">
        <f t="shared" si="1"/>
        <v>0.36453269117179338</v>
      </c>
      <c r="D14" s="4">
        <f t="shared" si="2"/>
        <v>0.5992808136930996</v>
      </c>
      <c r="E14" s="4">
        <f t="shared" si="3"/>
        <v>2.1179647287148762E-2</v>
      </c>
      <c r="F14" s="4">
        <f t="shared" si="4"/>
        <v>1.3513952084536845E-2</v>
      </c>
      <c r="G14" s="4">
        <f t="shared" si="5"/>
        <v>1.3306244847886904E-3</v>
      </c>
      <c r="H14" s="4">
        <f t="shared" si="6"/>
        <v>6.490851145310685E-6</v>
      </c>
      <c r="I14" s="4">
        <f t="shared" si="7"/>
        <v>3.2454255726553423E-5</v>
      </c>
      <c r="J14" s="4">
        <f t="shared" si="8"/>
        <v>1.0385361832497096E-4</v>
      </c>
      <c r="K14" s="4">
        <f t="shared" si="9"/>
        <v>0</v>
      </c>
      <c r="L14" s="4">
        <f t="shared" si="10"/>
        <v>0</v>
      </c>
      <c r="M14" s="4">
        <f t="shared" si="11"/>
        <v>0</v>
      </c>
      <c r="N14" s="4">
        <f t="shared" si="12"/>
        <v>6.490851145310685E-6</v>
      </c>
      <c r="O14" s="4">
        <f t="shared" si="13"/>
        <v>1.298170229062137E-5</v>
      </c>
      <c r="P14" s="2">
        <v>56161</v>
      </c>
      <c r="Q14" s="2">
        <v>92327</v>
      </c>
      <c r="R14" s="2">
        <v>3263</v>
      </c>
      <c r="S14" s="2">
        <v>2082</v>
      </c>
      <c r="T14">
        <v>205</v>
      </c>
      <c r="U14">
        <v>1</v>
      </c>
      <c r="V14">
        <v>5</v>
      </c>
      <c r="W14">
        <v>16</v>
      </c>
      <c r="X14">
        <v>0</v>
      </c>
      <c r="Y14">
        <v>0</v>
      </c>
      <c r="Z14">
        <v>0</v>
      </c>
      <c r="AA14">
        <v>1</v>
      </c>
      <c r="AB14">
        <v>2</v>
      </c>
    </row>
    <row r="15" spans="1:28" x14ac:dyDescent="0.3">
      <c r="A15" s="1" t="s">
        <v>3819</v>
      </c>
      <c r="B15" s="3">
        <f t="shared" si="0"/>
        <v>381612</v>
      </c>
      <c r="C15" s="4">
        <f t="shared" si="1"/>
        <v>0.98473318449105374</v>
      </c>
      <c r="D15" s="4">
        <f t="shared" si="2"/>
        <v>9.5122794880664135E-4</v>
      </c>
      <c r="E15" s="4">
        <f t="shared" si="3"/>
        <v>0</v>
      </c>
      <c r="F15" s="4">
        <f t="shared" si="4"/>
        <v>0</v>
      </c>
      <c r="G15" s="4">
        <f t="shared" si="5"/>
        <v>4.1743970315398886E-3</v>
      </c>
      <c r="H15" s="4">
        <f t="shared" si="6"/>
        <v>7.8613880066664571E-6</v>
      </c>
      <c r="I15" s="4">
        <f t="shared" si="7"/>
        <v>4.0381329727576703E-3</v>
      </c>
      <c r="J15" s="4">
        <f t="shared" si="8"/>
        <v>1.2787857824177436E-3</v>
      </c>
      <c r="K15" s="4">
        <f t="shared" si="9"/>
        <v>4.6932486399798752E-3</v>
      </c>
      <c r="L15" s="4">
        <f t="shared" si="10"/>
        <v>0</v>
      </c>
      <c r="M15" s="4">
        <f t="shared" si="11"/>
        <v>1.0481850675555276E-4</v>
      </c>
      <c r="N15" s="4">
        <f t="shared" si="12"/>
        <v>1.5722776013332914E-5</v>
      </c>
      <c r="O15" s="4">
        <f t="shared" si="13"/>
        <v>2.620462668888819E-6</v>
      </c>
      <c r="P15" s="2">
        <v>375786</v>
      </c>
      <c r="Q15">
        <v>363</v>
      </c>
      <c r="R15">
        <v>0</v>
      </c>
      <c r="S15">
        <v>0</v>
      </c>
      <c r="T15" s="2">
        <v>1593</v>
      </c>
      <c r="U15">
        <v>3</v>
      </c>
      <c r="V15" s="2">
        <v>1541</v>
      </c>
      <c r="W15">
        <v>488</v>
      </c>
      <c r="X15" s="2">
        <v>1791</v>
      </c>
      <c r="Y15">
        <v>0</v>
      </c>
      <c r="Z15">
        <v>40</v>
      </c>
      <c r="AA15">
        <v>6</v>
      </c>
      <c r="AB15">
        <v>1</v>
      </c>
    </row>
    <row r="16" spans="1:28" x14ac:dyDescent="0.3">
      <c r="A16" s="1" t="s">
        <v>213</v>
      </c>
      <c r="B16" s="3">
        <f t="shared" si="0"/>
        <v>194935</v>
      </c>
      <c r="C16" s="4">
        <f t="shared" si="1"/>
        <v>0.99987175212250234</v>
      </c>
      <c r="D16" s="4">
        <f t="shared" si="2"/>
        <v>1.0259830199810193E-5</v>
      </c>
      <c r="E16" s="4">
        <f t="shared" si="3"/>
        <v>3.5909405699335676E-5</v>
      </c>
      <c r="F16" s="4">
        <f t="shared" si="4"/>
        <v>0</v>
      </c>
      <c r="G16" s="4">
        <f t="shared" si="5"/>
        <v>0</v>
      </c>
      <c r="H16" s="4">
        <f t="shared" si="6"/>
        <v>1.5389745299715289E-5</v>
      </c>
      <c r="I16" s="4">
        <f t="shared" si="7"/>
        <v>6.1558981198861157E-5</v>
      </c>
      <c r="J16" s="4">
        <f t="shared" si="8"/>
        <v>0</v>
      </c>
      <c r="K16" s="4">
        <f t="shared" si="9"/>
        <v>0</v>
      </c>
      <c r="L16" s="4">
        <f t="shared" si="10"/>
        <v>0</v>
      </c>
      <c r="M16" s="4">
        <f t="shared" si="11"/>
        <v>0</v>
      </c>
      <c r="N16" s="4">
        <f t="shared" si="12"/>
        <v>5.1299150999050967E-6</v>
      </c>
      <c r="O16" s="4">
        <f t="shared" si="13"/>
        <v>0</v>
      </c>
      <c r="P16" s="2">
        <v>194910</v>
      </c>
      <c r="Q16">
        <v>2</v>
      </c>
      <c r="R16">
        <v>7</v>
      </c>
      <c r="S16">
        <v>0</v>
      </c>
      <c r="T16">
        <v>0</v>
      </c>
      <c r="U16">
        <v>3</v>
      </c>
      <c r="V16">
        <v>12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</row>
    <row r="17" spans="1:28" x14ac:dyDescent="0.3">
      <c r="A17" s="1" t="s">
        <v>223</v>
      </c>
      <c r="B17" s="3">
        <f t="shared" si="0"/>
        <v>754494</v>
      </c>
      <c r="C17" s="4">
        <f t="shared" si="1"/>
        <v>0.98958109673503036</v>
      </c>
      <c r="D17" s="4">
        <f t="shared" si="2"/>
        <v>2.8230840801914928E-4</v>
      </c>
      <c r="E17" s="4">
        <f t="shared" si="3"/>
        <v>2.9158614912775979E-5</v>
      </c>
      <c r="F17" s="4">
        <f t="shared" si="4"/>
        <v>0</v>
      </c>
      <c r="G17" s="4">
        <f t="shared" si="5"/>
        <v>1.0589878779685459E-3</v>
      </c>
      <c r="H17" s="4">
        <f t="shared" si="6"/>
        <v>1.4049150821610244E-4</v>
      </c>
      <c r="I17" s="4">
        <f t="shared" si="7"/>
        <v>3.8940004824425376E-3</v>
      </c>
      <c r="J17" s="4">
        <f t="shared" si="8"/>
        <v>4.6388705543052696E-5</v>
      </c>
      <c r="K17" s="4">
        <f t="shared" si="9"/>
        <v>6.8522745045023555E-4</v>
      </c>
      <c r="L17" s="4">
        <f t="shared" si="10"/>
        <v>8.6150453151383571E-5</v>
      </c>
      <c r="M17" s="4">
        <f t="shared" si="11"/>
        <v>1.5493827651379599E-3</v>
      </c>
      <c r="N17" s="4">
        <f t="shared" si="12"/>
        <v>2.5553549796287311E-3</v>
      </c>
      <c r="O17" s="4">
        <f t="shared" si="13"/>
        <v>9.1452019499161025E-5</v>
      </c>
      <c r="P17" s="2">
        <v>746633</v>
      </c>
      <c r="Q17">
        <v>213</v>
      </c>
      <c r="R17">
        <v>22</v>
      </c>
      <c r="S17">
        <v>0</v>
      </c>
      <c r="T17">
        <v>799</v>
      </c>
      <c r="U17">
        <v>106</v>
      </c>
      <c r="V17" s="2">
        <v>2938</v>
      </c>
      <c r="W17">
        <v>35</v>
      </c>
      <c r="X17">
        <v>517</v>
      </c>
      <c r="Y17">
        <v>65</v>
      </c>
      <c r="Z17" s="2">
        <v>1169</v>
      </c>
      <c r="AA17" s="2">
        <v>1928</v>
      </c>
      <c r="AB17">
        <v>69</v>
      </c>
    </row>
    <row r="18" spans="1:28" x14ac:dyDescent="0.3">
      <c r="A18" s="1" t="s">
        <v>241</v>
      </c>
      <c r="B18" s="3">
        <f t="shared" si="0"/>
        <v>350052</v>
      </c>
      <c r="C18" s="4">
        <f t="shared" si="1"/>
        <v>0.96665352576188679</v>
      </c>
      <c r="D18" s="4">
        <f t="shared" si="2"/>
        <v>1.2655262646692491E-3</v>
      </c>
      <c r="E18" s="4">
        <f t="shared" si="3"/>
        <v>0</v>
      </c>
      <c r="F18" s="4">
        <f t="shared" si="4"/>
        <v>7.1417960760115641E-5</v>
      </c>
      <c r="G18" s="4">
        <f t="shared" si="5"/>
        <v>4.5821763623690196E-3</v>
      </c>
      <c r="H18" s="4">
        <f t="shared" si="6"/>
        <v>1.5020625507067521E-2</v>
      </c>
      <c r="I18" s="4">
        <f t="shared" si="7"/>
        <v>1.1426873721618503E-5</v>
      </c>
      <c r="J18" s="4">
        <f t="shared" si="8"/>
        <v>2.5710465873641632E-5</v>
      </c>
      <c r="K18" s="4">
        <f t="shared" si="9"/>
        <v>3.4280621164855504E-5</v>
      </c>
      <c r="L18" s="4">
        <f t="shared" si="10"/>
        <v>1.0498440231736999E-2</v>
      </c>
      <c r="M18" s="4">
        <f t="shared" si="11"/>
        <v>1.4740667100887868E-3</v>
      </c>
      <c r="N18" s="4">
        <f t="shared" si="12"/>
        <v>1.7140310582427752E-5</v>
      </c>
      <c r="O18" s="4">
        <f t="shared" si="13"/>
        <v>3.456629300789597E-4</v>
      </c>
      <c r="P18" s="2">
        <v>338379</v>
      </c>
      <c r="Q18">
        <v>443</v>
      </c>
      <c r="R18">
        <v>0</v>
      </c>
      <c r="S18">
        <v>25</v>
      </c>
      <c r="T18" s="2">
        <v>1604</v>
      </c>
      <c r="U18" s="2">
        <v>5258</v>
      </c>
      <c r="V18">
        <v>4</v>
      </c>
      <c r="W18">
        <v>9</v>
      </c>
      <c r="X18">
        <v>12</v>
      </c>
      <c r="Y18" s="2">
        <v>3675</v>
      </c>
      <c r="Z18">
        <v>516</v>
      </c>
      <c r="AA18">
        <v>6</v>
      </c>
      <c r="AB18">
        <v>121</v>
      </c>
    </row>
    <row r="19" spans="1:28" x14ac:dyDescent="0.3">
      <c r="A19" s="1" t="s">
        <v>3820</v>
      </c>
      <c r="B19" s="3">
        <f t="shared" si="0"/>
        <v>250675</v>
      </c>
      <c r="C19" s="4">
        <f t="shared" si="1"/>
        <v>0.99934177720155581</v>
      </c>
      <c r="D19" s="4">
        <f t="shared" si="2"/>
        <v>6.3029819487384064E-4</v>
      </c>
      <c r="E19" s="4">
        <f t="shared" si="3"/>
        <v>3.989229081480004E-6</v>
      </c>
      <c r="F19" s="4">
        <f t="shared" si="4"/>
        <v>0</v>
      </c>
      <c r="G19" s="4">
        <f t="shared" si="5"/>
        <v>0</v>
      </c>
      <c r="H19" s="4">
        <f t="shared" si="6"/>
        <v>3.989229081480004E-6</v>
      </c>
      <c r="I19" s="4">
        <f t="shared" si="7"/>
        <v>0</v>
      </c>
      <c r="J19" s="4">
        <f t="shared" si="8"/>
        <v>1.1967687244440012E-5</v>
      </c>
      <c r="K19" s="4">
        <f t="shared" si="9"/>
        <v>7.9784581629600081E-6</v>
      </c>
      <c r="L19" s="4">
        <f t="shared" si="10"/>
        <v>0</v>
      </c>
      <c r="M19" s="4">
        <f t="shared" si="11"/>
        <v>0</v>
      </c>
      <c r="N19" s="4">
        <f t="shared" si="12"/>
        <v>0</v>
      </c>
      <c r="O19" s="4">
        <f t="shared" si="13"/>
        <v>0</v>
      </c>
      <c r="P19" s="2">
        <v>250510</v>
      </c>
      <c r="Q19">
        <v>158</v>
      </c>
      <c r="R19">
        <v>1</v>
      </c>
      <c r="S19">
        <v>0</v>
      </c>
      <c r="T19">
        <v>0</v>
      </c>
      <c r="U19">
        <v>1</v>
      </c>
      <c r="V19">
        <v>0</v>
      </c>
      <c r="W19">
        <v>3</v>
      </c>
      <c r="X19">
        <v>2</v>
      </c>
      <c r="Y19">
        <v>0</v>
      </c>
      <c r="Z19">
        <v>0</v>
      </c>
      <c r="AA19">
        <v>0</v>
      </c>
      <c r="AB19">
        <v>0</v>
      </c>
    </row>
    <row r="20" spans="1:28" x14ac:dyDescent="0.3">
      <c r="A20" s="1" t="s">
        <v>265</v>
      </c>
      <c r="B20" s="3">
        <f t="shared" si="0"/>
        <v>485267</v>
      </c>
      <c r="C20" s="4">
        <f t="shared" si="1"/>
        <v>0.97809659424605422</v>
      </c>
      <c r="D20" s="4">
        <f t="shared" si="2"/>
        <v>1.8002460501126184E-2</v>
      </c>
      <c r="E20" s="4">
        <f t="shared" si="3"/>
        <v>8.2428848448379968E-6</v>
      </c>
      <c r="F20" s="4">
        <f t="shared" si="4"/>
        <v>0</v>
      </c>
      <c r="G20" s="4">
        <f t="shared" si="5"/>
        <v>3.7257839498667745E-3</v>
      </c>
      <c r="H20" s="4">
        <f t="shared" si="6"/>
        <v>2.4728654534513989E-5</v>
      </c>
      <c r="I20" s="4">
        <f t="shared" si="7"/>
        <v>1.6485769689675994E-5</v>
      </c>
      <c r="J20" s="4">
        <f t="shared" si="8"/>
        <v>1.0509678177168445E-4</v>
      </c>
      <c r="K20" s="4">
        <f t="shared" si="9"/>
        <v>6.1821636336284972E-6</v>
      </c>
      <c r="L20" s="4">
        <f t="shared" si="10"/>
        <v>1.4425048478466494E-5</v>
      </c>
      <c r="M20" s="4">
        <f t="shared" si="11"/>
        <v>0</v>
      </c>
      <c r="N20" s="4">
        <f t="shared" si="12"/>
        <v>0</v>
      </c>
      <c r="O20" s="4">
        <f t="shared" si="13"/>
        <v>0</v>
      </c>
      <c r="P20" s="2">
        <v>474638</v>
      </c>
      <c r="Q20" s="2">
        <v>8736</v>
      </c>
      <c r="R20">
        <v>4</v>
      </c>
      <c r="S20">
        <v>0</v>
      </c>
      <c r="T20" s="2">
        <v>1808</v>
      </c>
      <c r="U20">
        <v>12</v>
      </c>
      <c r="V20">
        <v>8</v>
      </c>
      <c r="W20">
        <v>51</v>
      </c>
      <c r="X20">
        <v>3</v>
      </c>
      <c r="Y20">
        <v>7</v>
      </c>
      <c r="Z20">
        <v>0</v>
      </c>
      <c r="AA20">
        <v>0</v>
      </c>
      <c r="AB20">
        <v>0</v>
      </c>
    </row>
    <row r="21" spans="1:28" x14ac:dyDescent="0.3">
      <c r="A21" s="1" t="s">
        <v>277</v>
      </c>
      <c r="B21" s="3">
        <f t="shared" si="0"/>
        <v>463289</v>
      </c>
      <c r="C21" s="4">
        <f t="shared" si="1"/>
        <v>0.99907401211770619</v>
      </c>
      <c r="D21" s="4">
        <f t="shared" si="2"/>
        <v>6.108498151261955E-4</v>
      </c>
      <c r="E21" s="4">
        <f t="shared" si="3"/>
        <v>6.0437437538987542E-5</v>
      </c>
      <c r="F21" s="4">
        <f t="shared" si="4"/>
        <v>1.079239956053349E-5</v>
      </c>
      <c r="G21" s="4">
        <f t="shared" si="5"/>
        <v>1.7267839296853583E-5</v>
      </c>
      <c r="H21" s="4">
        <f t="shared" si="6"/>
        <v>2.0937255147434971E-4</v>
      </c>
      <c r="I21" s="4">
        <f t="shared" si="7"/>
        <v>2.1584799121066979E-6</v>
      </c>
      <c r="J21" s="4">
        <f t="shared" si="8"/>
        <v>2.1584799121066979E-6</v>
      </c>
      <c r="K21" s="4">
        <f t="shared" si="9"/>
        <v>0</v>
      </c>
      <c r="L21" s="4">
        <f t="shared" si="10"/>
        <v>4.3169598242133958E-6</v>
      </c>
      <c r="M21" s="4">
        <f t="shared" si="11"/>
        <v>2.1584799121066979E-6</v>
      </c>
      <c r="N21" s="4">
        <f t="shared" si="12"/>
        <v>6.4754397363200938E-6</v>
      </c>
      <c r="O21" s="4">
        <f t="shared" si="13"/>
        <v>0</v>
      </c>
      <c r="P21" s="2">
        <v>462860</v>
      </c>
      <c r="Q21">
        <v>283</v>
      </c>
      <c r="R21">
        <v>28</v>
      </c>
      <c r="S21">
        <v>5</v>
      </c>
      <c r="T21">
        <v>8</v>
      </c>
      <c r="U21">
        <v>97</v>
      </c>
      <c r="V21">
        <v>1</v>
      </c>
      <c r="W21">
        <v>1</v>
      </c>
      <c r="X21">
        <v>0</v>
      </c>
      <c r="Y21">
        <v>2</v>
      </c>
      <c r="Z21">
        <v>1</v>
      </c>
      <c r="AA21">
        <v>3</v>
      </c>
      <c r="AB21">
        <v>0</v>
      </c>
    </row>
    <row r="22" spans="1:28" x14ac:dyDescent="0.3">
      <c r="A22" s="1" t="s">
        <v>297</v>
      </c>
      <c r="B22" s="3">
        <f t="shared" si="0"/>
        <v>475182</v>
      </c>
      <c r="C22" s="4">
        <f t="shared" si="1"/>
        <v>0.37594858391100672</v>
      </c>
      <c r="D22" s="4">
        <f t="shared" si="2"/>
        <v>0.49688961282203453</v>
      </c>
      <c r="E22" s="4">
        <f t="shared" si="3"/>
        <v>5.3369024920977646E-3</v>
      </c>
      <c r="F22" s="4">
        <f t="shared" si="4"/>
        <v>0.12141242723840549</v>
      </c>
      <c r="G22" s="4">
        <f t="shared" si="5"/>
        <v>2.104456818650538E-6</v>
      </c>
      <c r="H22" s="4">
        <f t="shared" si="6"/>
        <v>2.104456818650538E-6</v>
      </c>
      <c r="I22" s="4">
        <f t="shared" si="7"/>
        <v>6.313370455951614E-6</v>
      </c>
      <c r="J22" s="4">
        <f t="shared" si="8"/>
        <v>2.819972136991721E-4</v>
      </c>
      <c r="K22" s="4">
        <f t="shared" si="9"/>
        <v>6.313370455951614E-6</v>
      </c>
      <c r="L22" s="4">
        <f t="shared" si="10"/>
        <v>1.0101392729522582E-4</v>
      </c>
      <c r="M22" s="4">
        <f t="shared" si="11"/>
        <v>2.104456818650538E-6</v>
      </c>
      <c r="N22" s="4">
        <f t="shared" si="12"/>
        <v>1.052228409325269E-5</v>
      </c>
      <c r="O22" s="4">
        <f t="shared" si="13"/>
        <v>0</v>
      </c>
      <c r="P22" s="2">
        <v>178644</v>
      </c>
      <c r="Q22" s="2">
        <v>236113</v>
      </c>
      <c r="R22" s="2">
        <v>2536</v>
      </c>
      <c r="S22" s="2">
        <v>57693</v>
      </c>
      <c r="T22">
        <v>1</v>
      </c>
      <c r="U22">
        <v>1</v>
      </c>
      <c r="V22">
        <v>3</v>
      </c>
      <c r="W22">
        <v>134</v>
      </c>
      <c r="X22">
        <v>3</v>
      </c>
      <c r="Y22">
        <v>48</v>
      </c>
      <c r="Z22">
        <v>1</v>
      </c>
      <c r="AA22">
        <v>5</v>
      </c>
      <c r="AB22">
        <v>0</v>
      </c>
    </row>
    <row r="23" spans="1:28" x14ac:dyDescent="0.3">
      <c r="A23" s="1" t="s">
        <v>322</v>
      </c>
      <c r="B23" s="3">
        <f t="shared" si="0"/>
        <v>301929</v>
      </c>
      <c r="C23" s="4">
        <f t="shared" si="1"/>
        <v>0.96251105392327341</v>
      </c>
      <c r="D23" s="4">
        <f t="shared" si="2"/>
        <v>1.2784462572326607E-3</v>
      </c>
      <c r="E23" s="4">
        <f t="shared" si="3"/>
        <v>3.4445184132693446E-4</v>
      </c>
      <c r="F23" s="4">
        <f t="shared" si="4"/>
        <v>6.9552775652554082E-5</v>
      </c>
      <c r="G23" s="4">
        <f t="shared" si="5"/>
        <v>2.9808332422523176E-5</v>
      </c>
      <c r="H23" s="4">
        <f t="shared" si="6"/>
        <v>5.9616664845046353E-5</v>
      </c>
      <c r="I23" s="4">
        <f t="shared" si="7"/>
        <v>6.624073871671817E-6</v>
      </c>
      <c r="J23" s="4">
        <f t="shared" si="8"/>
        <v>3.9744443230030902E-5</v>
      </c>
      <c r="K23" s="4">
        <f t="shared" si="9"/>
        <v>9.9361108075077255E-6</v>
      </c>
      <c r="L23" s="4">
        <f t="shared" si="10"/>
        <v>3.406429988507232E-2</v>
      </c>
      <c r="M23" s="4">
        <f t="shared" si="11"/>
        <v>1.0896601518900139E-3</v>
      </c>
      <c r="N23" s="4">
        <f t="shared" si="12"/>
        <v>1.920981422784827E-4</v>
      </c>
      <c r="O23" s="4">
        <f t="shared" si="13"/>
        <v>3.0470739809690357E-4</v>
      </c>
      <c r="P23" s="2">
        <v>290610</v>
      </c>
      <c r="Q23">
        <v>386</v>
      </c>
      <c r="R23">
        <v>104</v>
      </c>
      <c r="S23">
        <v>21</v>
      </c>
      <c r="T23">
        <v>9</v>
      </c>
      <c r="U23">
        <v>18</v>
      </c>
      <c r="V23">
        <v>2</v>
      </c>
      <c r="W23">
        <v>12</v>
      </c>
      <c r="X23">
        <v>3</v>
      </c>
      <c r="Y23" s="2">
        <v>10285</v>
      </c>
      <c r="Z23">
        <v>329</v>
      </c>
      <c r="AA23">
        <v>58</v>
      </c>
      <c r="AB23">
        <v>92</v>
      </c>
    </row>
    <row r="24" spans="1:28" x14ac:dyDescent="0.3">
      <c r="A24" s="1" t="s">
        <v>331</v>
      </c>
      <c r="B24" s="3">
        <f t="shared" si="0"/>
        <v>322451</v>
      </c>
      <c r="C24" s="4">
        <f t="shared" si="1"/>
        <v>0.75675373932783585</v>
      </c>
      <c r="D24" s="4">
        <f t="shared" si="2"/>
        <v>0.14714173626380442</v>
      </c>
      <c r="E24" s="4">
        <f t="shared" si="3"/>
        <v>5.2721188645716716E-5</v>
      </c>
      <c r="F24" s="4">
        <f t="shared" si="4"/>
        <v>9.5893639653776855E-2</v>
      </c>
      <c r="G24" s="4">
        <f t="shared" si="5"/>
        <v>0</v>
      </c>
      <c r="H24" s="4">
        <f t="shared" si="6"/>
        <v>6.2024927818490255E-6</v>
      </c>
      <c r="I24" s="4">
        <f t="shared" si="7"/>
        <v>0</v>
      </c>
      <c r="J24" s="4">
        <f t="shared" si="8"/>
        <v>6.2024927818490255E-6</v>
      </c>
      <c r="K24" s="4">
        <f t="shared" si="9"/>
        <v>9.303739172773537E-5</v>
      </c>
      <c r="L24" s="4">
        <f t="shared" si="10"/>
        <v>3.7214956691094149E-5</v>
      </c>
      <c r="M24" s="4">
        <f t="shared" si="11"/>
        <v>9.3037391727735374E-6</v>
      </c>
      <c r="N24" s="4">
        <f t="shared" si="12"/>
        <v>6.2024927818490255E-6</v>
      </c>
      <c r="O24" s="4">
        <f t="shared" si="13"/>
        <v>0</v>
      </c>
      <c r="P24" s="2">
        <v>244016</v>
      </c>
      <c r="Q24" s="2">
        <v>47446</v>
      </c>
      <c r="R24">
        <v>17</v>
      </c>
      <c r="S24" s="2">
        <v>30921</v>
      </c>
      <c r="T24">
        <v>0</v>
      </c>
      <c r="U24">
        <v>2</v>
      </c>
      <c r="V24">
        <v>0</v>
      </c>
      <c r="W24">
        <v>2</v>
      </c>
      <c r="X24">
        <v>30</v>
      </c>
      <c r="Y24">
        <v>12</v>
      </c>
      <c r="Z24">
        <v>3</v>
      </c>
      <c r="AA24">
        <v>2</v>
      </c>
      <c r="AB24">
        <v>0</v>
      </c>
    </row>
    <row r="25" spans="1:28" x14ac:dyDescent="0.3">
      <c r="A25" s="1" t="s">
        <v>342</v>
      </c>
      <c r="B25" s="3">
        <f t="shared" si="0"/>
        <v>258572</v>
      </c>
      <c r="C25" s="4">
        <f t="shared" si="1"/>
        <v>0.94330012530359053</v>
      </c>
      <c r="D25" s="4">
        <f t="shared" si="2"/>
        <v>5.5392695264761843E-2</v>
      </c>
      <c r="E25" s="4">
        <f t="shared" si="3"/>
        <v>5.0276131986448651E-5</v>
      </c>
      <c r="F25" s="4">
        <f t="shared" si="4"/>
        <v>1.1524836409201305E-3</v>
      </c>
      <c r="G25" s="4">
        <f t="shared" si="5"/>
        <v>1.5469579072753429E-5</v>
      </c>
      <c r="H25" s="4">
        <f t="shared" si="6"/>
        <v>1.9336973840941788E-5</v>
      </c>
      <c r="I25" s="4">
        <f t="shared" si="7"/>
        <v>0</v>
      </c>
      <c r="J25" s="4">
        <f t="shared" si="8"/>
        <v>4.6408737218260288E-5</v>
      </c>
      <c r="K25" s="4">
        <f t="shared" si="9"/>
        <v>7.7347895363767147E-6</v>
      </c>
      <c r="L25" s="4">
        <f t="shared" si="10"/>
        <v>1.1602184304565072E-5</v>
      </c>
      <c r="M25" s="4">
        <f t="shared" si="11"/>
        <v>0</v>
      </c>
      <c r="N25" s="4">
        <f t="shared" si="12"/>
        <v>3.8673947681883574E-6</v>
      </c>
      <c r="O25" s="4">
        <f t="shared" si="13"/>
        <v>0</v>
      </c>
      <c r="P25" s="2">
        <v>243911</v>
      </c>
      <c r="Q25" s="2">
        <v>14323</v>
      </c>
      <c r="R25">
        <v>13</v>
      </c>
      <c r="S25">
        <v>298</v>
      </c>
      <c r="T25">
        <v>4</v>
      </c>
      <c r="U25">
        <v>5</v>
      </c>
      <c r="V25">
        <v>0</v>
      </c>
      <c r="W25">
        <v>12</v>
      </c>
      <c r="X25">
        <v>2</v>
      </c>
      <c r="Y25">
        <v>3</v>
      </c>
      <c r="Z25">
        <v>0</v>
      </c>
      <c r="AA25">
        <v>1</v>
      </c>
      <c r="AB25">
        <v>0</v>
      </c>
    </row>
    <row r="26" spans="1:28" x14ac:dyDescent="0.3">
      <c r="A26" s="1" t="s">
        <v>351</v>
      </c>
      <c r="B26" s="3">
        <f t="shared" si="0"/>
        <v>627721</v>
      </c>
      <c r="C26" s="4">
        <f t="shared" si="1"/>
        <v>0.8851575779685561</v>
      </c>
      <c r="D26" s="4">
        <f t="shared" si="2"/>
        <v>0.11095375174639689</v>
      </c>
      <c r="E26" s="4">
        <f t="shared" si="3"/>
        <v>1.3700354138223829E-4</v>
      </c>
      <c r="F26" s="4">
        <f t="shared" si="4"/>
        <v>3.4808457897696587E-3</v>
      </c>
      <c r="G26" s="4">
        <f t="shared" si="5"/>
        <v>1.7364402337981364E-4</v>
      </c>
      <c r="H26" s="4">
        <f t="shared" si="6"/>
        <v>1.2744515477417516E-5</v>
      </c>
      <c r="I26" s="4">
        <f t="shared" si="7"/>
        <v>6.372257738708758E-6</v>
      </c>
      <c r="J26" s="4">
        <f t="shared" si="8"/>
        <v>1.7523708781449082E-5</v>
      </c>
      <c r="K26" s="4">
        <f t="shared" si="9"/>
        <v>3.8233546432252546E-5</v>
      </c>
      <c r="L26" s="4">
        <f t="shared" si="10"/>
        <v>1.1151451042740326E-5</v>
      </c>
      <c r="M26" s="4">
        <f t="shared" si="11"/>
        <v>1.5930644346771895E-6</v>
      </c>
      <c r="N26" s="4">
        <f t="shared" si="12"/>
        <v>7.9653221733859468E-6</v>
      </c>
      <c r="O26" s="4">
        <f t="shared" si="13"/>
        <v>1.5930644346771895E-6</v>
      </c>
      <c r="P26" s="2">
        <v>555632</v>
      </c>
      <c r="Q26" s="2">
        <v>69648</v>
      </c>
      <c r="R26">
        <v>86</v>
      </c>
      <c r="S26" s="2">
        <v>2185</v>
      </c>
      <c r="T26">
        <v>109</v>
      </c>
      <c r="U26">
        <v>8</v>
      </c>
      <c r="V26">
        <v>4</v>
      </c>
      <c r="W26">
        <v>11</v>
      </c>
      <c r="X26">
        <v>24</v>
      </c>
      <c r="Y26">
        <v>7</v>
      </c>
      <c r="Z26">
        <v>1</v>
      </c>
      <c r="AA26">
        <v>5</v>
      </c>
      <c r="AB26">
        <v>1</v>
      </c>
    </row>
    <row r="27" spans="1:28" x14ac:dyDescent="0.3">
      <c r="A27" s="1" t="s">
        <v>372</v>
      </c>
      <c r="B27" s="3">
        <f t="shared" si="0"/>
        <v>408207</v>
      </c>
      <c r="C27" s="4">
        <f t="shared" si="1"/>
        <v>0.99511277366630169</v>
      </c>
      <c r="D27" s="4">
        <f t="shared" si="2"/>
        <v>8.0106416597461587E-4</v>
      </c>
      <c r="E27" s="4">
        <f t="shared" si="3"/>
        <v>1.0288897544628093E-4</v>
      </c>
      <c r="F27" s="4">
        <f t="shared" si="4"/>
        <v>0</v>
      </c>
      <c r="G27" s="4">
        <f t="shared" si="5"/>
        <v>3.4051351397697736E-3</v>
      </c>
      <c r="H27" s="4">
        <f t="shared" si="6"/>
        <v>9.7989500425029465E-6</v>
      </c>
      <c r="I27" s="4">
        <f t="shared" si="7"/>
        <v>7.349212531877209E-6</v>
      </c>
      <c r="J27" s="4">
        <f t="shared" si="8"/>
        <v>0</v>
      </c>
      <c r="K27" s="4">
        <f t="shared" si="9"/>
        <v>3.4296325148760311E-5</v>
      </c>
      <c r="L27" s="4">
        <f t="shared" si="10"/>
        <v>5.6343962744391938E-5</v>
      </c>
      <c r="M27" s="4">
        <f t="shared" si="11"/>
        <v>2.7927007621133393E-4</v>
      </c>
      <c r="N27" s="4">
        <f t="shared" si="12"/>
        <v>1.9107952582880745E-4</v>
      </c>
      <c r="O27" s="4">
        <f t="shared" si="13"/>
        <v>0</v>
      </c>
      <c r="P27" s="2">
        <v>406212</v>
      </c>
      <c r="Q27">
        <v>327</v>
      </c>
      <c r="R27">
        <v>42</v>
      </c>
      <c r="S27">
        <v>0</v>
      </c>
      <c r="T27" s="2">
        <v>1390</v>
      </c>
      <c r="U27">
        <v>4</v>
      </c>
      <c r="V27">
        <v>3</v>
      </c>
      <c r="W27">
        <v>0</v>
      </c>
      <c r="X27">
        <v>14</v>
      </c>
      <c r="Y27">
        <v>23</v>
      </c>
      <c r="Z27">
        <v>114</v>
      </c>
      <c r="AA27">
        <v>78</v>
      </c>
      <c r="AB27">
        <v>0</v>
      </c>
    </row>
    <row r="28" spans="1:28" x14ac:dyDescent="0.3">
      <c r="A28" s="1" t="s">
        <v>387</v>
      </c>
      <c r="B28" s="3">
        <f t="shared" si="0"/>
        <v>509915</v>
      </c>
      <c r="C28" s="4">
        <f t="shared" si="1"/>
        <v>0.96103468225096345</v>
      </c>
      <c r="D28" s="4">
        <f t="shared" si="2"/>
        <v>3.7170901032525031E-2</v>
      </c>
      <c r="E28" s="4">
        <f t="shared" si="3"/>
        <v>1.7355833815439828E-3</v>
      </c>
      <c r="F28" s="4">
        <f t="shared" si="4"/>
        <v>1.9611111655864211E-6</v>
      </c>
      <c r="G28" s="4">
        <f t="shared" si="5"/>
        <v>7.8444446623456846E-6</v>
      </c>
      <c r="H28" s="4">
        <f t="shared" si="6"/>
        <v>1.1766666993518528E-5</v>
      </c>
      <c r="I28" s="4">
        <f t="shared" si="7"/>
        <v>0</v>
      </c>
      <c r="J28" s="4">
        <f t="shared" si="8"/>
        <v>7.8444446623456846E-6</v>
      </c>
      <c r="K28" s="4">
        <f t="shared" si="9"/>
        <v>5.8833334967592638E-6</v>
      </c>
      <c r="L28" s="4">
        <f t="shared" si="10"/>
        <v>0</v>
      </c>
      <c r="M28" s="4">
        <f t="shared" si="11"/>
        <v>1.9611111655864211E-6</v>
      </c>
      <c r="N28" s="4">
        <f t="shared" si="12"/>
        <v>2.1572222821450635E-5</v>
      </c>
      <c r="O28" s="4">
        <f t="shared" si="13"/>
        <v>0</v>
      </c>
      <c r="P28" s="2">
        <v>490046</v>
      </c>
      <c r="Q28" s="2">
        <v>18954</v>
      </c>
      <c r="R28">
        <v>885</v>
      </c>
      <c r="S28">
        <v>1</v>
      </c>
      <c r="T28">
        <v>4</v>
      </c>
      <c r="U28">
        <v>6</v>
      </c>
      <c r="V28">
        <v>0</v>
      </c>
      <c r="W28">
        <v>4</v>
      </c>
      <c r="X28">
        <v>3</v>
      </c>
      <c r="Y28">
        <v>0</v>
      </c>
      <c r="Z28">
        <v>1</v>
      </c>
      <c r="AA28">
        <v>11</v>
      </c>
      <c r="AB28">
        <v>0</v>
      </c>
    </row>
    <row r="29" spans="1:28" x14ac:dyDescent="0.3">
      <c r="A29" s="1" t="s">
        <v>397</v>
      </c>
      <c r="B29" s="3">
        <f t="shared" si="0"/>
        <v>428008</v>
      </c>
      <c r="C29" s="4">
        <f t="shared" si="1"/>
        <v>0.99452580325601392</v>
      </c>
      <c r="D29" s="4">
        <f t="shared" si="2"/>
        <v>7.1260350273826662E-4</v>
      </c>
      <c r="E29" s="4">
        <f t="shared" si="3"/>
        <v>2.3364049270107103E-6</v>
      </c>
      <c r="F29" s="4">
        <f t="shared" si="4"/>
        <v>2.3364049270107103E-6</v>
      </c>
      <c r="G29" s="4">
        <f t="shared" si="5"/>
        <v>4.6728098540214205E-6</v>
      </c>
      <c r="H29" s="4">
        <f t="shared" si="6"/>
        <v>0</v>
      </c>
      <c r="I29" s="4">
        <f t="shared" si="7"/>
        <v>4.7405655969047309E-3</v>
      </c>
      <c r="J29" s="4">
        <f t="shared" si="8"/>
        <v>0</v>
      </c>
      <c r="K29" s="4">
        <f t="shared" si="9"/>
        <v>1.168202463505355E-5</v>
      </c>
      <c r="L29" s="4">
        <f t="shared" si="10"/>
        <v>0</v>
      </c>
      <c r="M29" s="4">
        <f t="shared" si="11"/>
        <v>0</v>
      </c>
      <c r="N29" s="4">
        <f t="shared" si="12"/>
        <v>0</v>
      </c>
      <c r="O29" s="4">
        <f t="shared" si="13"/>
        <v>0</v>
      </c>
      <c r="P29" s="2">
        <v>425665</v>
      </c>
      <c r="Q29">
        <v>305</v>
      </c>
      <c r="R29">
        <v>1</v>
      </c>
      <c r="S29">
        <v>1</v>
      </c>
      <c r="T29">
        <v>2</v>
      </c>
      <c r="U29">
        <v>0</v>
      </c>
      <c r="V29" s="2">
        <v>2029</v>
      </c>
      <c r="W29">
        <v>0</v>
      </c>
      <c r="X29">
        <v>5</v>
      </c>
      <c r="Y29">
        <v>0</v>
      </c>
      <c r="Z29">
        <v>0</v>
      </c>
      <c r="AA29">
        <v>0</v>
      </c>
      <c r="AB29">
        <v>0</v>
      </c>
    </row>
    <row r="30" spans="1:28" x14ac:dyDescent="0.3">
      <c r="A30" s="1" t="s">
        <v>3821</v>
      </c>
      <c r="B30" s="3">
        <f t="shared" si="0"/>
        <v>262716</v>
      </c>
      <c r="C30" s="4">
        <f t="shared" si="1"/>
        <v>0.99125671828133799</v>
      </c>
      <c r="D30" s="4">
        <f t="shared" si="2"/>
        <v>8.3321914158254549E-3</v>
      </c>
      <c r="E30" s="4">
        <f t="shared" si="3"/>
        <v>0</v>
      </c>
      <c r="F30" s="4">
        <f t="shared" si="4"/>
        <v>0</v>
      </c>
      <c r="G30" s="4">
        <f t="shared" si="5"/>
        <v>3.463816440567E-4</v>
      </c>
      <c r="H30" s="4">
        <f t="shared" si="6"/>
        <v>0</v>
      </c>
      <c r="I30" s="4">
        <f t="shared" si="7"/>
        <v>0</v>
      </c>
      <c r="J30" s="4">
        <f t="shared" si="8"/>
        <v>0</v>
      </c>
      <c r="K30" s="4">
        <f t="shared" si="9"/>
        <v>6.4708658779823083E-5</v>
      </c>
      <c r="L30" s="4">
        <f t="shared" si="10"/>
        <v>0</v>
      </c>
      <c r="M30" s="4">
        <f t="shared" si="11"/>
        <v>0</v>
      </c>
      <c r="N30" s="4">
        <f t="shared" si="12"/>
        <v>0</v>
      </c>
      <c r="O30" s="4">
        <f t="shared" si="13"/>
        <v>0</v>
      </c>
      <c r="P30" s="2">
        <v>260419</v>
      </c>
      <c r="Q30" s="2">
        <v>2189</v>
      </c>
      <c r="R30">
        <v>0</v>
      </c>
      <c r="S30">
        <v>0</v>
      </c>
      <c r="T30">
        <v>91</v>
      </c>
      <c r="U30">
        <v>0</v>
      </c>
      <c r="V30">
        <v>0</v>
      </c>
      <c r="W30">
        <v>0</v>
      </c>
      <c r="X30">
        <v>17</v>
      </c>
      <c r="Y30">
        <v>0</v>
      </c>
      <c r="Z30">
        <v>0</v>
      </c>
      <c r="AA30">
        <v>0</v>
      </c>
      <c r="AB30">
        <v>0</v>
      </c>
    </row>
    <row r="31" spans="1:28" x14ac:dyDescent="0.3">
      <c r="A31" s="1" t="s">
        <v>3822</v>
      </c>
      <c r="B31" s="3">
        <f t="shared" si="0"/>
        <v>82912</v>
      </c>
      <c r="C31" s="4">
        <f t="shared" si="1"/>
        <v>0.12491557313778463</v>
      </c>
      <c r="D31" s="4">
        <f t="shared" si="2"/>
        <v>0.87279284060208417</v>
      </c>
      <c r="E31" s="4">
        <f t="shared" si="3"/>
        <v>1.9900617522192205E-3</v>
      </c>
      <c r="F31" s="4">
        <f t="shared" si="4"/>
        <v>0</v>
      </c>
      <c r="G31" s="4">
        <f t="shared" si="5"/>
        <v>1.2060980316480124E-5</v>
      </c>
      <c r="H31" s="4">
        <f t="shared" si="6"/>
        <v>0</v>
      </c>
      <c r="I31" s="4">
        <f t="shared" si="7"/>
        <v>1.2060980316480124E-5</v>
      </c>
      <c r="J31" s="4">
        <f t="shared" si="8"/>
        <v>2.5328058664608261E-4</v>
      </c>
      <c r="K31" s="4">
        <f t="shared" si="9"/>
        <v>2.4121960632960248E-5</v>
      </c>
      <c r="L31" s="4">
        <f t="shared" si="10"/>
        <v>0</v>
      </c>
      <c r="M31" s="4">
        <f t="shared" si="11"/>
        <v>0</v>
      </c>
      <c r="N31" s="4">
        <f t="shared" si="12"/>
        <v>0</v>
      </c>
      <c r="O31" s="4">
        <f t="shared" si="13"/>
        <v>0</v>
      </c>
      <c r="P31" s="2">
        <v>10357</v>
      </c>
      <c r="Q31" s="2">
        <v>72365</v>
      </c>
      <c r="R31">
        <v>165</v>
      </c>
      <c r="S31">
        <v>0</v>
      </c>
      <c r="T31">
        <v>1</v>
      </c>
      <c r="U31">
        <v>0</v>
      </c>
      <c r="V31">
        <v>1</v>
      </c>
      <c r="W31">
        <v>21</v>
      </c>
      <c r="X31">
        <v>2</v>
      </c>
      <c r="Y31">
        <v>0</v>
      </c>
      <c r="Z31">
        <v>0</v>
      </c>
      <c r="AA31">
        <v>0</v>
      </c>
      <c r="AB31">
        <v>0</v>
      </c>
    </row>
    <row r="32" spans="1:28" x14ac:dyDescent="0.3">
      <c r="A32" s="1" t="s">
        <v>424</v>
      </c>
      <c r="B32" s="3">
        <f t="shared" si="0"/>
        <v>484849</v>
      </c>
      <c r="C32" s="4">
        <f t="shared" si="1"/>
        <v>0.72203923283331517</v>
      </c>
      <c r="D32" s="4">
        <f t="shared" si="2"/>
        <v>1.1745925019954665E-2</v>
      </c>
      <c r="E32" s="4">
        <f t="shared" si="3"/>
        <v>0.26208572153392085</v>
      </c>
      <c r="F32" s="4">
        <f t="shared" si="4"/>
        <v>1.4437484660172549E-5</v>
      </c>
      <c r="G32" s="4">
        <f t="shared" si="5"/>
        <v>1.6087482907049411E-3</v>
      </c>
      <c r="H32" s="4">
        <f t="shared" si="6"/>
        <v>1.581935819193192E-3</v>
      </c>
      <c r="I32" s="4">
        <f t="shared" si="7"/>
        <v>2.2687475894556863E-5</v>
      </c>
      <c r="J32" s="4">
        <f t="shared" si="8"/>
        <v>7.7549917603212542E-4</v>
      </c>
      <c r="K32" s="4">
        <f t="shared" si="9"/>
        <v>1.237498685157647E-5</v>
      </c>
      <c r="L32" s="4">
        <f t="shared" si="10"/>
        <v>4.124995617192157E-6</v>
      </c>
      <c r="M32" s="4">
        <f t="shared" si="11"/>
        <v>1.6499982468768628E-5</v>
      </c>
      <c r="N32" s="4">
        <f t="shared" si="12"/>
        <v>9.0749903578227453E-5</v>
      </c>
      <c r="O32" s="4">
        <f t="shared" si="13"/>
        <v>2.0624978085960785E-6</v>
      </c>
      <c r="P32" s="2">
        <v>350080</v>
      </c>
      <c r="Q32" s="2">
        <v>5695</v>
      </c>
      <c r="R32" s="2">
        <v>127072</v>
      </c>
      <c r="S32">
        <v>7</v>
      </c>
      <c r="T32">
        <v>780</v>
      </c>
      <c r="U32">
        <v>767</v>
      </c>
      <c r="V32">
        <v>11</v>
      </c>
      <c r="W32">
        <v>376</v>
      </c>
      <c r="X32">
        <v>6</v>
      </c>
      <c r="Y32">
        <v>2</v>
      </c>
      <c r="Z32">
        <v>8</v>
      </c>
      <c r="AA32">
        <v>44</v>
      </c>
      <c r="AB32">
        <v>1</v>
      </c>
    </row>
    <row r="33" spans="1:28" x14ac:dyDescent="0.3">
      <c r="A33" s="1" t="s">
        <v>444</v>
      </c>
      <c r="B33" s="3">
        <f t="shared" si="0"/>
        <v>266190</v>
      </c>
      <c r="C33" s="4">
        <f t="shared" si="1"/>
        <v>0.99667530711146168</v>
      </c>
      <c r="D33" s="4">
        <f t="shared" si="2"/>
        <v>2.5846200082647731E-3</v>
      </c>
      <c r="E33" s="4">
        <f t="shared" si="3"/>
        <v>2.817536346218866E-4</v>
      </c>
      <c r="F33" s="4">
        <f t="shared" si="4"/>
        <v>4.132386641121004E-5</v>
      </c>
      <c r="G33" s="4">
        <f t="shared" si="5"/>
        <v>3.0053721026334574E-5</v>
      </c>
      <c r="H33" s="4">
        <f t="shared" si="6"/>
        <v>3.4186107667455575E-4</v>
      </c>
      <c r="I33" s="4">
        <f t="shared" si="7"/>
        <v>0</v>
      </c>
      <c r="J33" s="4">
        <f t="shared" si="8"/>
        <v>3.7567151282918217E-6</v>
      </c>
      <c r="K33" s="4">
        <f t="shared" si="9"/>
        <v>7.5134302565836434E-6</v>
      </c>
      <c r="L33" s="4">
        <f t="shared" si="10"/>
        <v>3.7567151282918217E-6</v>
      </c>
      <c r="M33" s="4">
        <f t="shared" si="11"/>
        <v>3.7567151282918217E-6</v>
      </c>
      <c r="N33" s="4">
        <f t="shared" si="12"/>
        <v>1.1270145384875465E-5</v>
      </c>
      <c r="O33" s="4">
        <f t="shared" si="13"/>
        <v>1.5026860513167287E-5</v>
      </c>
      <c r="P33" s="2">
        <v>265305</v>
      </c>
      <c r="Q33">
        <v>688</v>
      </c>
      <c r="R33">
        <v>75</v>
      </c>
      <c r="S33">
        <v>11</v>
      </c>
      <c r="T33">
        <v>8</v>
      </c>
      <c r="U33">
        <v>91</v>
      </c>
      <c r="V33">
        <v>0</v>
      </c>
      <c r="W33">
        <v>1</v>
      </c>
      <c r="X33">
        <v>2</v>
      </c>
      <c r="Y33">
        <v>1</v>
      </c>
      <c r="Z33">
        <v>1</v>
      </c>
      <c r="AA33">
        <v>3</v>
      </c>
      <c r="AB33">
        <v>4</v>
      </c>
    </row>
    <row r="34" spans="1:28" x14ac:dyDescent="0.3">
      <c r="A34" s="1" t="s">
        <v>719</v>
      </c>
      <c r="B34" s="3">
        <f t="shared" ref="B34:B68" si="14">SUM(P34:AB34)</f>
        <v>511000</v>
      </c>
      <c r="C34" s="4">
        <f t="shared" ref="C34:C65" si="15">P34/B34</f>
        <v>0.97887866927592959</v>
      </c>
      <c r="D34" s="4">
        <f t="shared" ref="D34:D68" si="16">Q34/B34</f>
        <v>2.0880626223091976E-3</v>
      </c>
      <c r="E34" s="4">
        <f t="shared" ref="E34:E68" si="17">R34/B34</f>
        <v>1.8454011741682975E-2</v>
      </c>
      <c r="F34" s="4">
        <f t="shared" ref="F34:F68" si="18">S34/B34</f>
        <v>4.5009784735812134E-5</v>
      </c>
      <c r="G34" s="4">
        <f t="shared" ref="G34:G68" si="19">T34/B34</f>
        <v>1.487279843444227E-4</v>
      </c>
      <c r="H34" s="4">
        <f t="shared" ref="H34:H68" si="20">U34/B34</f>
        <v>2.681017612524462E-4</v>
      </c>
      <c r="I34" s="4">
        <f t="shared" ref="I34:I68" si="21">V34/B34</f>
        <v>2.5440313111545989E-5</v>
      </c>
      <c r="J34" s="4">
        <f t="shared" ref="J34:J68" si="22">W34/B34</f>
        <v>2.3483365949119374E-5</v>
      </c>
      <c r="K34" s="4">
        <f t="shared" ref="K34:K68" si="23">X34/B34</f>
        <v>3.7181996086105676E-5</v>
      </c>
      <c r="L34" s="4">
        <f t="shared" ref="L34:L68" si="24">Y34/B34</f>
        <v>5.8708414872798436E-6</v>
      </c>
      <c r="M34" s="4">
        <f t="shared" ref="M34:M68" si="25">Z34/B34</f>
        <v>5.8708414872798436E-6</v>
      </c>
      <c r="N34" s="4">
        <f t="shared" ref="N34:N68" si="26">AA34/B34</f>
        <v>1.7612524461839531E-5</v>
      </c>
      <c r="O34" s="4">
        <f t="shared" ref="O34:O68" si="27">AB34/B34</f>
        <v>1.9569471624266145E-6</v>
      </c>
      <c r="P34" s="2">
        <v>500207</v>
      </c>
      <c r="Q34" s="2">
        <v>1067</v>
      </c>
      <c r="R34" s="2">
        <v>9430</v>
      </c>
      <c r="S34">
        <v>23</v>
      </c>
      <c r="T34">
        <v>76</v>
      </c>
      <c r="U34">
        <v>137</v>
      </c>
      <c r="V34">
        <v>13</v>
      </c>
      <c r="W34">
        <v>12</v>
      </c>
      <c r="X34">
        <v>19</v>
      </c>
      <c r="Y34">
        <v>3</v>
      </c>
      <c r="Z34">
        <v>3</v>
      </c>
      <c r="AA34">
        <v>9</v>
      </c>
      <c r="AB34">
        <v>1</v>
      </c>
    </row>
    <row r="35" spans="1:28" x14ac:dyDescent="0.3">
      <c r="A35" s="1" t="s">
        <v>455</v>
      </c>
      <c r="B35" s="3">
        <f t="shared" si="14"/>
        <v>2273252</v>
      </c>
      <c r="C35" s="4">
        <f t="shared" si="15"/>
        <v>0.96150404794541033</v>
      </c>
      <c r="D35" s="4">
        <f t="shared" si="16"/>
        <v>1.1375773561400145E-3</v>
      </c>
      <c r="E35" s="4">
        <f t="shared" si="17"/>
        <v>1.2506312542560174E-3</v>
      </c>
      <c r="F35" s="4">
        <f t="shared" si="18"/>
        <v>1.1437359342475009E-5</v>
      </c>
      <c r="G35" s="4">
        <f t="shared" si="19"/>
        <v>1.3944780429094529E-4</v>
      </c>
      <c r="H35" s="4">
        <f t="shared" si="20"/>
        <v>1.5439115417032516E-2</v>
      </c>
      <c r="I35" s="4">
        <f t="shared" si="21"/>
        <v>3.7347377237543394E-4</v>
      </c>
      <c r="J35" s="4">
        <f t="shared" si="22"/>
        <v>1.2967766002185415E-2</v>
      </c>
      <c r="K35" s="4">
        <f t="shared" si="23"/>
        <v>5.6306999839876968E-5</v>
      </c>
      <c r="L35" s="4">
        <f t="shared" si="24"/>
        <v>7.2583241981091407E-5</v>
      </c>
      <c r="M35" s="4">
        <f t="shared" si="25"/>
        <v>1.3513679961570473E-3</v>
      </c>
      <c r="N35" s="4">
        <f t="shared" si="26"/>
        <v>1.9095991117570774E-3</v>
      </c>
      <c r="O35" s="4">
        <f t="shared" si="27"/>
        <v>3.7866457392317261E-3</v>
      </c>
      <c r="P35" s="2">
        <v>2185741</v>
      </c>
      <c r="Q35" s="2">
        <v>2586</v>
      </c>
      <c r="R35" s="2">
        <v>2843</v>
      </c>
      <c r="S35">
        <v>26</v>
      </c>
      <c r="T35">
        <v>317</v>
      </c>
      <c r="U35" s="2">
        <v>35097</v>
      </c>
      <c r="V35">
        <v>849</v>
      </c>
      <c r="W35" s="2">
        <v>29479</v>
      </c>
      <c r="X35">
        <v>128</v>
      </c>
      <c r="Y35">
        <v>165</v>
      </c>
      <c r="Z35" s="2">
        <v>3072</v>
      </c>
      <c r="AA35" s="2">
        <v>4341</v>
      </c>
      <c r="AB35" s="2">
        <v>8608</v>
      </c>
    </row>
    <row r="36" spans="1:28" x14ac:dyDescent="0.3">
      <c r="A36" s="1" t="s">
        <v>495</v>
      </c>
      <c r="B36" s="3">
        <f t="shared" si="14"/>
        <v>1223327</v>
      </c>
      <c r="C36" s="4">
        <f t="shared" si="15"/>
        <v>0.99255472984737525</v>
      </c>
      <c r="D36" s="4">
        <f t="shared" si="16"/>
        <v>7.0545324349090635E-4</v>
      </c>
      <c r="E36" s="4">
        <f t="shared" si="17"/>
        <v>2.8773990928018426E-4</v>
      </c>
      <c r="F36" s="4">
        <f t="shared" si="18"/>
        <v>4.0872146204571629E-6</v>
      </c>
      <c r="G36" s="4">
        <f t="shared" si="19"/>
        <v>1.0520490433056737E-3</v>
      </c>
      <c r="H36" s="4">
        <f t="shared" si="20"/>
        <v>7.3406374583410647E-4</v>
      </c>
      <c r="I36" s="4">
        <f t="shared" si="21"/>
        <v>1.2261643861371489E-5</v>
      </c>
      <c r="J36" s="4">
        <f t="shared" si="22"/>
        <v>1.3896529709554354E-5</v>
      </c>
      <c r="K36" s="4">
        <f t="shared" si="23"/>
        <v>1.2261643861371489E-5</v>
      </c>
      <c r="L36" s="4">
        <f t="shared" si="24"/>
        <v>1.0536839291538566E-3</v>
      </c>
      <c r="M36" s="4">
        <f t="shared" si="25"/>
        <v>1.9201734286907752E-3</v>
      </c>
      <c r="N36" s="4">
        <f t="shared" si="26"/>
        <v>1.0340652989756622E-3</v>
      </c>
      <c r="O36" s="4">
        <f t="shared" si="27"/>
        <v>6.1553452184084879E-4</v>
      </c>
      <c r="P36" s="2">
        <v>1214219</v>
      </c>
      <c r="Q36">
        <v>863</v>
      </c>
      <c r="R36">
        <v>352</v>
      </c>
      <c r="S36">
        <v>5</v>
      </c>
      <c r="T36" s="2">
        <v>1287</v>
      </c>
      <c r="U36">
        <v>898</v>
      </c>
      <c r="V36">
        <v>15</v>
      </c>
      <c r="W36">
        <v>17</v>
      </c>
      <c r="X36">
        <v>15</v>
      </c>
      <c r="Y36" s="2">
        <v>1289</v>
      </c>
      <c r="Z36" s="2">
        <v>2349</v>
      </c>
      <c r="AA36" s="2">
        <v>1265</v>
      </c>
      <c r="AB36">
        <v>753</v>
      </c>
    </row>
    <row r="37" spans="1:28" x14ac:dyDescent="0.3">
      <c r="A37" s="1" t="s">
        <v>3823</v>
      </c>
      <c r="B37" s="3">
        <f t="shared" si="14"/>
        <v>605753</v>
      </c>
      <c r="C37" s="4">
        <f t="shared" si="15"/>
        <v>0.778018433255799</v>
      </c>
      <c r="D37" s="4">
        <f t="shared" si="16"/>
        <v>0.21979915906318251</v>
      </c>
      <c r="E37" s="4">
        <f t="shared" si="17"/>
        <v>1.0070111084881131E-4</v>
      </c>
      <c r="F37" s="4">
        <f t="shared" si="18"/>
        <v>1.6376311797052594E-3</v>
      </c>
      <c r="G37" s="4">
        <f t="shared" si="19"/>
        <v>3.5493014479499071E-4</v>
      </c>
      <c r="H37" s="4">
        <f t="shared" si="20"/>
        <v>9.9050272966043918E-6</v>
      </c>
      <c r="I37" s="4">
        <f t="shared" si="21"/>
        <v>1.3206703062139189E-5</v>
      </c>
      <c r="J37" s="4">
        <f t="shared" si="22"/>
        <v>8.2541894138369923E-6</v>
      </c>
      <c r="K37" s="4">
        <f t="shared" si="23"/>
        <v>3.9620109186417567E-5</v>
      </c>
      <c r="L37" s="4">
        <f t="shared" si="24"/>
        <v>1.6508378827673986E-6</v>
      </c>
      <c r="M37" s="4">
        <f t="shared" si="25"/>
        <v>8.2541894138369923E-6</v>
      </c>
      <c r="N37" s="4">
        <f t="shared" si="26"/>
        <v>6.6033515310695946E-6</v>
      </c>
      <c r="O37" s="4">
        <f t="shared" si="27"/>
        <v>1.6508378827673986E-6</v>
      </c>
      <c r="P37" s="2">
        <v>471287</v>
      </c>
      <c r="Q37" s="2">
        <v>133144</v>
      </c>
      <c r="R37">
        <v>61</v>
      </c>
      <c r="S37">
        <v>992</v>
      </c>
      <c r="T37">
        <v>215</v>
      </c>
      <c r="U37">
        <v>6</v>
      </c>
      <c r="V37">
        <v>8</v>
      </c>
      <c r="W37">
        <v>5</v>
      </c>
      <c r="X37">
        <v>24</v>
      </c>
      <c r="Y37">
        <v>1</v>
      </c>
      <c r="Z37">
        <v>5</v>
      </c>
      <c r="AA37">
        <v>4</v>
      </c>
      <c r="AB37">
        <v>1</v>
      </c>
    </row>
    <row r="38" spans="1:28" x14ac:dyDescent="0.3">
      <c r="A38" s="1" t="s">
        <v>3824</v>
      </c>
      <c r="B38" s="3">
        <f t="shared" si="14"/>
        <v>441482</v>
      </c>
      <c r="C38" s="4">
        <f t="shared" si="15"/>
        <v>0.9951821365310477</v>
      </c>
      <c r="D38" s="4">
        <f t="shared" si="16"/>
        <v>2.4689568317621102E-3</v>
      </c>
      <c r="E38" s="4">
        <f t="shared" si="17"/>
        <v>4.5301960215818542E-6</v>
      </c>
      <c r="F38" s="4">
        <f t="shared" si="18"/>
        <v>0</v>
      </c>
      <c r="G38" s="4">
        <f t="shared" si="19"/>
        <v>6.7952940323727804E-6</v>
      </c>
      <c r="H38" s="4">
        <f t="shared" si="20"/>
        <v>4.5301960215818542E-6</v>
      </c>
      <c r="I38" s="4">
        <f t="shared" si="21"/>
        <v>4.0771764194236687E-4</v>
      </c>
      <c r="J38" s="4">
        <f t="shared" si="22"/>
        <v>1.9230682111614969E-3</v>
      </c>
      <c r="K38" s="4">
        <f t="shared" si="23"/>
        <v>2.2650980107909271E-6</v>
      </c>
      <c r="L38" s="4">
        <f t="shared" si="24"/>
        <v>0</v>
      </c>
      <c r="M38" s="4">
        <f t="shared" si="25"/>
        <v>0</v>
      </c>
      <c r="N38" s="4">
        <f t="shared" si="26"/>
        <v>0</v>
      </c>
      <c r="O38" s="4">
        <f t="shared" si="27"/>
        <v>0</v>
      </c>
      <c r="P38" s="2">
        <v>439355</v>
      </c>
      <c r="Q38" s="2">
        <v>1090</v>
      </c>
      <c r="R38">
        <v>2</v>
      </c>
      <c r="S38">
        <v>0</v>
      </c>
      <c r="T38">
        <v>3</v>
      </c>
      <c r="U38">
        <v>2</v>
      </c>
      <c r="V38">
        <v>180</v>
      </c>
      <c r="W38">
        <v>849</v>
      </c>
      <c r="X38">
        <v>1</v>
      </c>
      <c r="Y38">
        <v>0</v>
      </c>
      <c r="Z38">
        <v>0</v>
      </c>
      <c r="AA38">
        <v>0</v>
      </c>
      <c r="AB38">
        <v>0</v>
      </c>
    </row>
    <row r="39" spans="1:28" x14ac:dyDescent="0.3">
      <c r="A39" s="1" t="s">
        <v>575</v>
      </c>
      <c r="B39" s="3">
        <f t="shared" si="14"/>
        <v>535740</v>
      </c>
      <c r="C39" s="4">
        <f t="shared" si="15"/>
        <v>0.95182737895247693</v>
      </c>
      <c r="D39" s="4">
        <f t="shared" si="16"/>
        <v>1.578004255795722E-2</v>
      </c>
      <c r="E39" s="4">
        <f t="shared" si="17"/>
        <v>6.3463620412886849E-5</v>
      </c>
      <c r="F39" s="4">
        <f t="shared" si="18"/>
        <v>1.4932616567738082E-5</v>
      </c>
      <c r="G39" s="4">
        <f t="shared" si="19"/>
        <v>3.1937133684249823E-2</v>
      </c>
      <c r="H39" s="4">
        <f t="shared" si="20"/>
        <v>1.8665770709672603E-6</v>
      </c>
      <c r="I39" s="4">
        <f t="shared" si="21"/>
        <v>1.8665770709672603E-6</v>
      </c>
      <c r="J39" s="4">
        <f t="shared" si="22"/>
        <v>1.679919363870534E-5</v>
      </c>
      <c r="K39" s="4">
        <f t="shared" si="23"/>
        <v>1.1199462425803562E-5</v>
      </c>
      <c r="L39" s="4">
        <f t="shared" si="24"/>
        <v>1.679919363870534E-5</v>
      </c>
      <c r="M39" s="4">
        <f t="shared" si="25"/>
        <v>2.7998656064508904E-5</v>
      </c>
      <c r="N39" s="4">
        <f t="shared" si="26"/>
        <v>2.9865233135476166E-4</v>
      </c>
      <c r="O39" s="4">
        <f t="shared" si="27"/>
        <v>1.8665770709672603E-6</v>
      </c>
      <c r="P39" s="2">
        <v>509932</v>
      </c>
      <c r="Q39" s="2">
        <v>8454</v>
      </c>
      <c r="R39">
        <v>34</v>
      </c>
      <c r="S39">
        <v>8</v>
      </c>
      <c r="T39" s="2">
        <v>17110</v>
      </c>
      <c r="U39">
        <v>1</v>
      </c>
      <c r="V39">
        <v>1</v>
      </c>
      <c r="W39">
        <v>9</v>
      </c>
      <c r="X39">
        <v>6</v>
      </c>
      <c r="Y39">
        <v>9</v>
      </c>
      <c r="Z39">
        <v>15</v>
      </c>
      <c r="AA39">
        <v>160</v>
      </c>
      <c r="AB39">
        <v>1</v>
      </c>
    </row>
    <row r="40" spans="1:28" x14ac:dyDescent="0.3">
      <c r="A40" s="1" t="s">
        <v>604</v>
      </c>
      <c r="B40" s="3">
        <f t="shared" si="14"/>
        <v>258057</v>
      </c>
      <c r="C40" s="4">
        <f t="shared" si="15"/>
        <v>0.9788302584312768</v>
      </c>
      <c r="D40" s="4">
        <f t="shared" si="16"/>
        <v>2.3328179433225993E-3</v>
      </c>
      <c r="E40" s="4">
        <f t="shared" si="17"/>
        <v>5.2701534932204897E-4</v>
      </c>
      <c r="F40" s="4">
        <f t="shared" si="18"/>
        <v>9.3002708703890998E-5</v>
      </c>
      <c r="G40" s="4">
        <f t="shared" si="19"/>
        <v>1.9375564313310626E-5</v>
      </c>
      <c r="H40" s="4">
        <f t="shared" si="20"/>
        <v>1.1625338587986375E-5</v>
      </c>
      <c r="I40" s="4">
        <f t="shared" si="21"/>
        <v>1.9375564313310626E-5</v>
      </c>
      <c r="J40" s="4">
        <f t="shared" si="22"/>
        <v>1.1625338587986375E-5</v>
      </c>
      <c r="K40" s="4">
        <f t="shared" si="23"/>
        <v>2.7125790038634877E-5</v>
      </c>
      <c r="L40" s="4">
        <f t="shared" si="24"/>
        <v>1.3078505911484671E-2</v>
      </c>
      <c r="M40" s="4">
        <f t="shared" si="25"/>
        <v>4.4486295663361194E-3</v>
      </c>
      <c r="N40" s="4">
        <f t="shared" si="26"/>
        <v>5.5801625222334599E-4</v>
      </c>
      <c r="O40" s="4">
        <f t="shared" si="27"/>
        <v>4.2626241489283379E-5</v>
      </c>
      <c r="P40" s="2">
        <v>252594</v>
      </c>
      <c r="Q40">
        <v>602</v>
      </c>
      <c r="R40">
        <v>136</v>
      </c>
      <c r="S40">
        <v>24</v>
      </c>
      <c r="T40">
        <v>5</v>
      </c>
      <c r="U40">
        <v>3</v>
      </c>
      <c r="V40">
        <v>5</v>
      </c>
      <c r="W40">
        <v>3</v>
      </c>
      <c r="X40">
        <v>7</v>
      </c>
      <c r="Y40" s="2">
        <v>3375</v>
      </c>
      <c r="Z40" s="2">
        <v>1148</v>
      </c>
      <c r="AA40">
        <v>144</v>
      </c>
      <c r="AB40">
        <v>11</v>
      </c>
    </row>
    <row r="41" spans="1:28" x14ac:dyDescent="0.3">
      <c r="A41" s="1" t="s">
        <v>612</v>
      </c>
      <c r="B41" s="3">
        <f t="shared" si="14"/>
        <v>196806</v>
      </c>
      <c r="C41" s="4">
        <f t="shared" si="15"/>
        <v>0.94249667184943553</v>
      </c>
      <c r="D41" s="4">
        <f t="shared" si="16"/>
        <v>5.7462678983364331E-2</v>
      </c>
      <c r="E41" s="4">
        <f t="shared" si="17"/>
        <v>2.0324583600093494E-5</v>
      </c>
      <c r="F41" s="4">
        <f t="shared" si="18"/>
        <v>0</v>
      </c>
      <c r="G41" s="4">
        <f t="shared" si="19"/>
        <v>1.0162291800046747E-5</v>
      </c>
      <c r="H41" s="4">
        <f t="shared" si="20"/>
        <v>0</v>
      </c>
      <c r="I41" s="4">
        <f t="shared" si="21"/>
        <v>0</v>
      </c>
      <c r="J41" s="4">
        <f t="shared" si="22"/>
        <v>0</v>
      </c>
      <c r="K41" s="4">
        <f t="shared" si="23"/>
        <v>5.0811459000233734E-6</v>
      </c>
      <c r="L41" s="4">
        <f t="shared" si="24"/>
        <v>0</v>
      </c>
      <c r="M41" s="4">
        <f t="shared" si="25"/>
        <v>5.0811459000233734E-6</v>
      </c>
      <c r="N41" s="4">
        <f t="shared" si="26"/>
        <v>0</v>
      </c>
      <c r="O41" s="4">
        <f t="shared" si="27"/>
        <v>0</v>
      </c>
      <c r="P41" s="2">
        <v>185489</v>
      </c>
      <c r="Q41" s="2">
        <v>11309</v>
      </c>
      <c r="R41">
        <v>4</v>
      </c>
      <c r="S41">
        <v>0</v>
      </c>
      <c r="T41">
        <v>2</v>
      </c>
      <c r="U41">
        <v>0</v>
      </c>
      <c r="V41">
        <v>0</v>
      </c>
      <c r="W41">
        <v>0</v>
      </c>
      <c r="X41">
        <v>1</v>
      </c>
      <c r="Y41">
        <v>0</v>
      </c>
      <c r="Z41">
        <v>1</v>
      </c>
      <c r="AA41">
        <v>0</v>
      </c>
      <c r="AB41">
        <v>0</v>
      </c>
    </row>
    <row r="42" spans="1:28" x14ac:dyDescent="0.3">
      <c r="A42" s="1" t="s">
        <v>619</v>
      </c>
      <c r="B42" s="3">
        <f t="shared" si="14"/>
        <v>331885</v>
      </c>
      <c r="C42" s="4">
        <f t="shared" si="15"/>
        <v>0.96662398119830661</v>
      </c>
      <c r="D42" s="4">
        <f t="shared" si="16"/>
        <v>7.0807659279569727E-4</v>
      </c>
      <c r="E42" s="4">
        <f t="shared" si="17"/>
        <v>0</v>
      </c>
      <c r="F42" s="4">
        <f t="shared" si="18"/>
        <v>3.0130918842370098E-5</v>
      </c>
      <c r="G42" s="4">
        <f t="shared" si="19"/>
        <v>4.4202057941756931E-3</v>
      </c>
      <c r="H42" s="4">
        <f t="shared" si="20"/>
        <v>1.8982478870693161E-4</v>
      </c>
      <c r="I42" s="4">
        <f t="shared" si="21"/>
        <v>8.3010681410729623E-3</v>
      </c>
      <c r="J42" s="4">
        <f t="shared" si="22"/>
        <v>1.3860222667490244E-4</v>
      </c>
      <c r="K42" s="4">
        <f t="shared" si="23"/>
        <v>6.8216400259125901E-3</v>
      </c>
      <c r="L42" s="4">
        <f t="shared" si="24"/>
        <v>1.1479880078943008E-3</v>
      </c>
      <c r="M42" s="4">
        <f t="shared" si="25"/>
        <v>1.1531102640975037E-2</v>
      </c>
      <c r="N42" s="4">
        <f t="shared" si="26"/>
        <v>6.6288021453214218E-5</v>
      </c>
      <c r="O42" s="4">
        <f t="shared" si="27"/>
        <v>2.109164318965907E-5</v>
      </c>
      <c r="P42" s="2">
        <v>320808</v>
      </c>
      <c r="Q42">
        <v>235</v>
      </c>
      <c r="R42">
        <v>0</v>
      </c>
      <c r="S42">
        <v>10</v>
      </c>
      <c r="T42" s="2">
        <v>1467</v>
      </c>
      <c r="U42">
        <v>63</v>
      </c>
      <c r="V42" s="2">
        <v>2755</v>
      </c>
      <c r="W42">
        <v>46</v>
      </c>
      <c r="X42" s="2">
        <v>2264</v>
      </c>
      <c r="Y42">
        <v>381</v>
      </c>
      <c r="Z42" s="2">
        <v>3827</v>
      </c>
      <c r="AA42">
        <v>22</v>
      </c>
      <c r="AB42">
        <v>7</v>
      </c>
    </row>
    <row r="43" spans="1:28" x14ac:dyDescent="0.3">
      <c r="A43" s="1" t="s">
        <v>3825</v>
      </c>
      <c r="B43" s="3">
        <f t="shared" si="14"/>
        <v>1121943</v>
      </c>
      <c r="C43" s="4">
        <f t="shared" si="15"/>
        <v>0.97404146199940633</v>
      </c>
      <c r="D43" s="4">
        <f t="shared" si="16"/>
        <v>2.4788246818242994E-2</v>
      </c>
      <c r="E43" s="4">
        <f t="shared" si="17"/>
        <v>5.971782880235449E-5</v>
      </c>
      <c r="F43" s="4">
        <f t="shared" si="18"/>
        <v>3.5652435105883277E-6</v>
      </c>
      <c r="G43" s="4">
        <f t="shared" si="19"/>
        <v>1.0152030896400262E-3</v>
      </c>
      <c r="H43" s="4">
        <f t="shared" si="20"/>
        <v>2.6739326329412456E-6</v>
      </c>
      <c r="I43" s="4">
        <f t="shared" si="21"/>
        <v>6.2391761435295733E-6</v>
      </c>
      <c r="J43" s="4">
        <f t="shared" si="22"/>
        <v>8.9131087764708194E-7</v>
      </c>
      <c r="K43" s="4">
        <f t="shared" si="23"/>
        <v>4.456554388235409E-6</v>
      </c>
      <c r="L43" s="4">
        <f t="shared" si="24"/>
        <v>8.9131087764708194E-7</v>
      </c>
      <c r="M43" s="4">
        <f t="shared" si="25"/>
        <v>9.8044196541179011E-6</v>
      </c>
      <c r="N43" s="4">
        <f t="shared" si="26"/>
        <v>6.684831582353114E-5</v>
      </c>
      <c r="O43" s="4">
        <f t="shared" si="27"/>
        <v>0</v>
      </c>
      <c r="P43" s="2">
        <v>1092819</v>
      </c>
      <c r="Q43" s="2">
        <v>27811</v>
      </c>
      <c r="R43">
        <v>67</v>
      </c>
      <c r="S43">
        <v>4</v>
      </c>
      <c r="T43" s="2">
        <v>1139</v>
      </c>
      <c r="U43">
        <v>3</v>
      </c>
      <c r="V43">
        <v>7</v>
      </c>
      <c r="W43">
        <v>1</v>
      </c>
      <c r="X43">
        <v>5</v>
      </c>
      <c r="Y43">
        <v>1</v>
      </c>
      <c r="Z43">
        <v>11</v>
      </c>
      <c r="AA43">
        <v>75</v>
      </c>
      <c r="AB43">
        <v>0</v>
      </c>
    </row>
    <row r="44" spans="1:28" x14ac:dyDescent="0.3">
      <c r="A44" s="1" t="s">
        <v>664</v>
      </c>
      <c r="B44" s="3">
        <f t="shared" si="14"/>
        <v>397495</v>
      </c>
      <c r="C44" s="4">
        <f t="shared" si="15"/>
        <v>0.99931068315324723</v>
      </c>
      <c r="D44" s="4">
        <f t="shared" si="16"/>
        <v>2.641542660913974E-4</v>
      </c>
      <c r="E44" s="4">
        <f t="shared" si="17"/>
        <v>3.2704813897030152E-5</v>
      </c>
      <c r="F44" s="4">
        <f t="shared" si="18"/>
        <v>5.031509830312331E-6</v>
      </c>
      <c r="G44" s="4">
        <f t="shared" si="19"/>
        <v>4.2767833557654811E-5</v>
      </c>
      <c r="H44" s="4">
        <f t="shared" si="20"/>
        <v>1.0063019660624662E-5</v>
      </c>
      <c r="I44" s="4">
        <f t="shared" si="21"/>
        <v>5.031509830312331E-6</v>
      </c>
      <c r="J44" s="4">
        <f t="shared" si="22"/>
        <v>2.2138643253374256E-4</v>
      </c>
      <c r="K44" s="4">
        <f t="shared" si="23"/>
        <v>2.264179423640549E-5</v>
      </c>
      <c r="L44" s="4">
        <f t="shared" si="24"/>
        <v>0</v>
      </c>
      <c r="M44" s="4">
        <f t="shared" si="25"/>
        <v>0</v>
      </c>
      <c r="N44" s="4">
        <f t="shared" si="26"/>
        <v>8.5535667115309622E-5</v>
      </c>
      <c r="O44" s="4">
        <f t="shared" si="27"/>
        <v>0</v>
      </c>
      <c r="P44" s="2">
        <v>397221</v>
      </c>
      <c r="Q44">
        <v>105</v>
      </c>
      <c r="R44">
        <v>13</v>
      </c>
      <c r="S44">
        <v>2</v>
      </c>
      <c r="T44">
        <v>17</v>
      </c>
      <c r="U44">
        <v>4</v>
      </c>
      <c r="V44">
        <v>2</v>
      </c>
      <c r="W44">
        <v>88</v>
      </c>
      <c r="X44">
        <v>9</v>
      </c>
      <c r="Y44">
        <v>0</v>
      </c>
      <c r="Z44">
        <v>0</v>
      </c>
      <c r="AA44">
        <v>34</v>
      </c>
      <c r="AB44">
        <v>0</v>
      </c>
    </row>
    <row r="45" spans="1:28" x14ac:dyDescent="0.3">
      <c r="A45" s="1" t="s">
        <v>677</v>
      </c>
      <c r="B45" s="3">
        <f t="shared" si="14"/>
        <v>452472</v>
      </c>
      <c r="C45" s="4">
        <f t="shared" si="15"/>
        <v>0.82756281051645186</v>
      </c>
      <c r="D45" s="4">
        <f t="shared" si="16"/>
        <v>0.17193108081826058</v>
      </c>
      <c r="E45" s="4">
        <f t="shared" si="17"/>
        <v>7.2932689757598259E-5</v>
      </c>
      <c r="F45" s="4">
        <f t="shared" si="18"/>
        <v>2.2100815078060078E-5</v>
      </c>
      <c r="G45" s="4">
        <f t="shared" si="19"/>
        <v>3.0941141109284109E-5</v>
      </c>
      <c r="H45" s="4">
        <f t="shared" si="20"/>
        <v>1.1050407539030039E-5</v>
      </c>
      <c r="I45" s="4">
        <f t="shared" si="21"/>
        <v>1.5470570554642055E-5</v>
      </c>
      <c r="J45" s="4">
        <f t="shared" si="22"/>
        <v>3.2709206315528918E-4</v>
      </c>
      <c r="K45" s="4">
        <f t="shared" si="23"/>
        <v>1.1050407539030039E-5</v>
      </c>
      <c r="L45" s="4">
        <f t="shared" si="24"/>
        <v>8.8403260312240317E-6</v>
      </c>
      <c r="M45" s="4">
        <f t="shared" si="25"/>
        <v>0</v>
      </c>
      <c r="N45" s="4">
        <f t="shared" si="26"/>
        <v>6.6302445234180238E-6</v>
      </c>
      <c r="O45" s="4">
        <f t="shared" si="27"/>
        <v>0</v>
      </c>
      <c r="P45" s="2">
        <v>374449</v>
      </c>
      <c r="Q45" s="2">
        <v>77794</v>
      </c>
      <c r="R45">
        <v>33</v>
      </c>
      <c r="S45">
        <v>10</v>
      </c>
      <c r="T45">
        <v>14</v>
      </c>
      <c r="U45">
        <v>5</v>
      </c>
      <c r="V45">
        <v>7</v>
      </c>
      <c r="W45">
        <v>148</v>
      </c>
      <c r="X45">
        <v>5</v>
      </c>
      <c r="Y45">
        <v>4</v>
      </c>
      <c r="Z45">
        <v>0</v>
      </c>
      <c r="AA45">
        <v>3</v>
      </c>
      <c r="AB45">
        <v>0</v>
      </c>
    </row>
    <row r="46" spans="1:28" x14ac:dyDescent="0.3">
      <c r="A46" s="1" t="s">
        <v>690</v>
      </c>
      <c r="B46" s="3">
        <f t="shared" si="14"/>
        <v>747740</v>
      </c>
      <c r="C46" s="4">
        <f t="shared" si="15"/>
        <v>0.99836039264985155</v>
      </c>
      <c r="D46" s="4">
        <f t="shared" si="16"/>
        <v>3.2230454436033918E-4</v>
      </c>
      <c r="E46" s="4">
        <f t="shared" si="17"/>
        <v>2.0060448819108246E-5</v>
      </c>
      <c r="F46" s="4">
        <f t="shared" si="18"/>
        <v>0</v>
      </c>
      <c r="G46" s="4">
        <f t="shared" si="19"/>
        <v>6.5263326824832157E-4</v>
      </c>
      <c r="H46" s="4">
        <f t="shared" si="20"/>
        <v>5.6169256693503086E-5</v>
      </c>
      <c r="I46" s="4">
        <f t="shared" si="21"/>
        <v>8.9603338058683493E-5</v>
      </c>
      <c r="J46" s="4">
        <f t="shared" si="22"/>
        <v>2.6747265092144326E-6</v>
      </c>
      <c r="K46" s="4">
        <f t="shared" si="23"/>
        <v>8.0241795276432988E-6</v>
      </c>
      <c r="L46" s="4">
        <f t="shared" si="24"/>
        <v>7.2217615748789687E-5</v>
      </c>
      <c r="M46" s="4">
        <f t="shared" si="25"/>
        <v>1.551341375344371E-4</v>
      </c>
      <c r="N46" s="4">
        <f t="shared" si="26"/>
        <v>2.5677374488458556E-4</v>
      </c>
      <c r="O46" s="4">
        <f t="shared" si="27"/>
        <v>4.0120897638216494E-6</v>
      </c>
      <c r="P46" s="2">
        <v>746514</v>
      </c>
      <c r="Q46">
        <v>241</v>
      </c>
      <c r="R46">
        <v>15</v>
      </c>
      <c r="S46">
        <v>0</v>
      </c>
      <c r="T46">
        <v>488</v>
      </c>
      <c r="U46">
        <v>42</v>
      </c>
      <c r="V46">
        <v>67</v>
      </c>
      <c r="W46">
        <v>2</v>
      </c>
      <c r="X46">
        <v>6</v>
      </c>
      <c r="Y46">
        <v>54</v>
      </c>
      <c r="Z46">
        <v>116</v>
      </c>
      <c r="AA46">
        <v>192</v>
      </c>
      <c r="AB46">
        <v>3</v>
      </c>
    </row>
    <row r="47" spans="1:28" x14ac:dyDescent="0.3">
      <c r="A47" s="1" t="s">
        <v>525</v>
      </c>
      <c r="B47" s="3">
        <f t="shared" si="14"/>
        <v>436789</v>
      </c>
      <c r="C47" s="4">
        <f t="shared" si="15"/>
        <v>0.88374478295012004</v>
      </c>
      <c r="D47" s="4">
        <f t="shared" si="16"/>
        <v>0.10656861779944092</v>
      </c>
      <c r="E47" s="4">
        <f t="shared" si="17"/>
        <v>4.8078133835787989E-5</v>
      </c>
      <c r="F47" s="4">
        <f t="shared" si="18"/>
        <v>0</v>
      </c>
      <c r="G47" s="4">
        <f t="shared" si="19"/>
        <v>9.5812852429891775E-3</v>
      </c>
      <c r="H47" s="4">
        <f t="shared" si="20"/>
        <v>0</v>
      </c>
      <c r="I47" s="4">
        <f t="shared" si="21"/>
        <v>0</v>
      </c>
      <c r="J47" s="4">
        <f t="shared" si="22"/>
        <v>2.9762654279297327E-5</v>
      </c>
      <c r="K47" s="4">
        <f t="shared" si="23"/>
        <v>6.8683048336839986E-6</v>
      </c>
      <c r="L47" s="4">
        <f t="shared" si="24"/>
        <v>0</v>
      </c>
      <c r="M47" s="4">
        <f t="shared" si="25"/>
        <v>0</v>
      </c>
      <c r="N47" s="4">
        <f t="shared" si="26"/>
        <v>2.0604914501051994E-5</v>
      </c>
      <c r="O47" s="4">
        <f t="shared" si="27"/>
        <v>0</v>
      </c>
      <c r="P47" s="2">
        <v>386010</v>
      </c>
      <c r="Q47" s="2">
        <v>46548</v>
      </c>
      <c r="R47">
        <v>21</v>
      </c>
      <c r="S47">
        <v>0</v>
      </c>
      <c r="T47" s="2">
        <v>4185</v>
      </c>
      <c r="U47">
        <v>0</v>
      </c>
      <c r="V47">
        <v>0</v>
      </c>
      <c r="W47">
        <v>13</v>
      </c>
      <c r="X47">
        <v>3</v>
      </c>
      <c r="Y47">
        <v>0</v>
      </c>
      <c r="Z47">
        <v>0</v>
      </c>
      <c r="AA47">
        <v>9</v>
      </c>
      <c r="AB47">
        <v>0</v>
      </c>
    </row>
    <row r="48" spans="1:28" x14ac:dyDescent="0.3">
      <c r="A48" s="1" t="s">
        <v>3826</v>
      </c>
      <c r="B48" s="3">
        <f t="shared" si="14"/>
        <v>380688</v>
      </c>
      <c r="C48" s="4">
        <f t="shared" si="15"/>
        <v>9.3236456100533771E-2</v>
      </c>
      <c r="D48" s="4">
        <f t="shared" si="16"/>
        <v>0.69696969696969702</v>
      </c>
      <c r="E48" s="4">
        <f t="shared" si="17"/>
        <v>0.20932364561005337</v>
      </c>
      <c r="F48" s="4">
        <f t="shared" si="18"/>
        <v>1.5760938091035178E-4</v>
      </c>
      <c r="G48" s="4">
        <f t="shared" si="19"/>
        <v>1.9701172613793974E-4</v>
      </c>
      <c r="H48" s="4">
        <f t="shared" si="20"/>
        <v>2.8895053166897826E-5</v>
      </c>
      <c r="I48" s="4">
        <f t="shared" si="21"/>
        <v>3.9402345227587945E-5</v>
      </c>
      <c r="J48" s="4">
        <f t="shared" si="22"/>
        <v>2.8895053166897826E-5</v>
      </c>
      <c r="K48" s="4">
        <f t="shared" si="23"/>
        <v>0</v>
      </c>
      <c r="L48" s="4">
        <f t="shared" si="24"/>
        <v>0</v>
      </c>
      <c r="M48" s="4">
        <f t="shared" si="25"/>
        <v>2.6268230151725297E-6</v>
      </c>
      <c r="N48" s="4">
        <f t="shared" si="26"/>
        <v>1.5760938091035178E-5</v>
      </c>
      <c r="O48" s="4">
        <f t="shared" si="27"/>
        <v>0</v>
      </c>
      <c r="P48" s="2">
        <v>35494</v>
      </c>
      <c r="Q48" s="2">
        <v>265328</v>
      </c>
      <c r="R48" s="2">
        <v>79687</v>
      </c>
      <c r="S48">
        <v>60</v>
      </c>
      <c r="T48">
        <v>75</v>
      </c>
      <c r="U48">
        <v>11</v>
      </c>
      <c r="V48">
        <v>15</v>
      </c>
      <c r="W48">
        <v>11</v>
      </c>
      <c r="X48">
        <v>0</v>
      </c>
      <c r="Y48">
        <v>0</v>
      </c>
      <c r="Z48">
        <v>1</v>
      </c>
      <c r="AA48">
        <v>6</v>
      </c>
      <c r="AB48">
        <v>0</v>
      </c>
    </row>
    <row r="49" spans="1:28" x14ac:dyDescent="0.3">
      <c r="A49" s="1" t="s">
        <v>732</v>
      </c>
      <c r="B49" s="3">
        <f t="shared" si="14"/>
        <v>334927</v>
      </c>
      <c r="C49" s="4">
        <f t="shared" si="15"/>
        <v>0.99986862808910604</v>
      </c>
      <c r="D49" s="4">
        <f t="shared" si="16"/>
        <v>1.7914351485547598E-5</v>
      </c>
      <c r="E49" s="4">
        <f t="shared" si="17"/>
        <v>1.1942900990365064E-5</v>
      </c>
      <c r="F49" s="4">
        <f t="shared" si="18"/>
        <v>2.9857252475912661E-6</v>
      </c>
      <c r="G49" s="4">
        <f t="shared" si="19"/>
        <v>0</v>
      </c>
      <c r="H49" s="4">
        <f t="shared" si="20"/>
        <v>8.3600306932555448E-5</v>
      </c>
      <c r="I49" s="4">
        <f t="shared" si="21"/>
        <v>0</v>
      </c>
      <c r="J49" s="4">
        <f t="shared" si="22"/>
        <v>0</v>
      </c>
      <c r="K49" s="4">
        <f t="shared" si="23"/>
        <v>0</v>
      </c>
      <c r="L49" s="4">
        <f t="shared" si="24"/>
        <v>2.9857252475912661E-6</v>
      </c>
      <c r="M49" s="4">
        <f t="shared" si="25"/>
        <v>0</v>
      </c>
      <c r="N49" s="4">
        <f t="shared" si="26"/>
        <v>0</v>
      </c>
      <c r="O49" s="4">
        <f t="shared" si="27"/>
        <v>1.1942900990365064E-5</v>
      </c>
      <c r="P49" s="2">
        <v>334883</v>
      </c>
      <c r="Q49">
        <v>6</v>
      </c>
      <c r="R49">
        <v>4</v>
      </c>
      <c r="S49">
        <v>1</v>
      </c>
      <c r="T49">
        <v>0</v>
      </c>
      <c r="U49">
        <v>28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4</v>
      </c>
    </row>
    <row r="50" spans="1:28" x14ac:dyDescent="0.3">
      <c r="A50" s="1" t="s">
        <v>746</v>
      </c>
      <c r="B50" s="3">
        <f t="shared" si="14"/>
        <v>198662</v>
      </c>
      <c r="C50" s="4">
        <f t="shared" si="15"/>
        <v>0.55649797142885904</v>
      </c>
      <c r="D50" s="4">
        <f t="shared" si="16"/>
        <v>0.41789572238274053</v>
      </c>
      <c r="E50" s="4">
        <f t="shared" si="17"/>
        <v>1.799538915343649E-2</v>
      </c>
      <c r="F50" s="4">
        <f t="shared" si="18"/>
        <v>2.5520733708509933E-3</v>
      </c>
      <c r="G50" s="4">
        <f t="shared" si="19"/>
        <v>4.5202404083317391E-3</v>
      </c>
      <c r="H50" s="4">
        <f t="shared" si="20"/>
        <v>0</v>
      </c>
      <c r="I50" s="4">
        <f t="shared" si="21"/>
        <v>5.0336752876745427E-6</v>
      </c>
      <c r="J50" s="4">
        <f t="shared" si="22"/>
        <v>1.5101025863023628E-5</v>
      </c>
      <c r="K50" s="4">
        <f t="shared" si="23"/>
        <v>5.1846855463047795E-4</v>
      </c>
      <c r="L50" s="4">
        <f t="shared" si="24"/>
        <v>0</v>
      </c>
      <c r="M50" s="4">
        <f t="shared" si="25"/>
        <v>0</v>
      </c>
      <c r="N50" s="4">
        <f t="shared" si="26"/>
        <v>0</v>
      </c>
      <c r="O50" s="4">
        <f t="shared" si="27"/>
        <v>0</v>
      </c>
      <c r="P50" s="2">
        <v>110555</v>
      </c>
      <c r="Q50" s="2">
        <v>83020</v>
      </c>
      <c r="R50" s="2">
        <v>3575</v>
      </c>
      <c r="S50">
        <v>507</v>
      </c>
      <c r="T50">
        <v>898</v>
      </c>
      <c r="U50">
        <v>0</v>
      </c>
      <c r="V50">
        <v>1</v>
      </c>
      <c r="W50">
        <v>3</v>
      </c>
      <c r="X50">
        <v>103</v>
      </c>
      <c r="Y50">
        <v>0</v>
      </c>
      <c r="Z50">
        <v>0</v>
      </c>
      <c r="AA50">
        <v>0</v>
      </c>
      <c r="AB50">
        <v>0</v>
      </c>
    </row>
    <row r="51" spans="1:28" x14ac:dyDescent="0.3">
      <c r="A51" s="1" t="s">
        <v>752</v>
      </c>
      <c r="B51" s="3">
        <f t="shared" si="14"/>
        <v>203200</v>
      </c>
      <c r="C51" s="4">
        <f t="shared" si="15"/>
        <v>0.99978346456692913</v>
      </c>
      <c r="D51" s="4">
        <f t="shared" si="16"/>
        <v>1.0826771653543308E-4</v>
      </c>
      <c r="E51" s="4">
        <f t="shared" si="17"/>
        <v>0</v>
      </c>
      <c r="F51" s="4">
        <f t="shared" si="18"/>
        <v>0</v>
      </c>
      <c r="G51" s="4">
        <f t="shared" si="19"/>
        <v>0</v>
      </c>
      <c r="H51" s="4">
        <f t="shared" si="20"/>
        <v>0</v>
      </c>
      <c r="I51" s="4">
        <f t="shared" si="21"/>
        <v>0</v>
      </c>
      <c r="J51" s="4">
        <f t="shared" si="22"/>
        <v>0</v>
      </c>
      <c r="K51" s="4">
        <f t="shared" si="23"/>
        <v>0</v>
      </c>
      <c r="L51" s="4">
        <f t="shared" si="24"/>
        <v>0</v>
      </c>
      <c r="M51" s="4">
        <f t="shared" si="25"/>
        <v>0</v>
      </c>
      <c r="N51" s="4">
        <f t="shared" si="26"/>
        <v>1.0826771653543308E-4</v>
      </c>
      <c r="O51" s="4">
        <f t="shared" si="27"/>
        <v>0</v>
      </c>
      <c r="P51" s="2">
        <v>203156</v>
      </c>
      <c r="Q51">
        <v>22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22</v>
      </c>
      <c r="AB51">
        <v>0</v>
      </c>
    </row>
    <row r="52" spans="1:28" x14ac:dyDescent="0.3">
      <c r="A52" s="1" t="s">
        <v>3827</v>
      </c>
      <c r="B52" s="3">
        <f t="shared" si="14"/>
        <v>362414</v>
      </c>
      <c r="C52" s="4">
        <f t="shared" si="15"/>
        <v>0.97442703648313811</v>
      </c>
      <c r="D52" s="4">
        <f t="shared" si="16"/>
        <v>2.4808644257672166E-2</v>
      </c>
      <c r="E52" s="4">
        <f t="shared" si="17"/>
        <v>2.7592753039341749E-5</v>
      </c>
      <c r="F52" s="4">
        <f t="shared" si="18"/>
        <v>0</v>
      </c>
      <c r="G52" s="4">
        <f t="shared" si="19"/>
        <v>6.2635549399305771E-4</v>
      </c>
      <c r="H52" s="4">
        <f t="shared" si="20"/>
        <v>1.3796376519670874E-5</v>
      </c>
      <c r="I52" s="4">
        <f t="shared" si="21"/>
        <v>0</v>
      </c>
      <c r="J52" s="4">
        <f t="shared" si="22"/>
        <v>3.31113036472101E-5</v>
      </c>
      <c r="K52" s="4">
        <f t="shared" si="23"/>
        <v>1.1037101215736699E-5</v>
      </c>
      <c r="L52" s="4">
        <f t="shared" si="24"/>
        <v>0</v>
      </c>
      <c r="M52" s="4">
        <f t="shared" si="25"/>
        <v>4.138912955901262E-5</v>
      </c>
      <c r="N52" s="4">
        <f t="shared" si="26"/>
        <v>1.1037101215736699E-5</v>
      </c>
      <c r="O52" s="4">
        <f t="shared" si="27"/>
        <v>0</v>
      </c>
      <c r="P52" s="2">
        <v>353146</v>
      </c>
      <c r="Q52" s="2">
        <v>8991</v>
      </c>
      <c r="R52">
        <v>10</v>
      </c>
      <c r="S52">
        <v>0</v>
      </c>
      <c r="T52">
        <v>227</v>
      </c>
      <c r="U52">
        <v>5</v>
      </c>
      <c r="V52">
        <v>0</v>
      </c>
      <c r="W52">
        <v>12</v>
      </c>
      <c r="X52">
        <v>4</v>
      </c>
      <c r="Y52">
        <v>0</v>
      </c>
      <c r="Z52">
        <v>15</v>
      </c>
      <c r="AA52">
        <v>4</v>
      </c>
      <c r="AB52">
        <v>0</v>
      </c>
    </row>
    <row r="53" spans="1:28" x14ac:dyDescent="0.3">
      <c r="A53" s="1" t="s">
        <v>766</v>
      </c>
      <c r="B53" s="3">
        <f t="shared" si="14"/>
        <v>543846</v>
      </c>
      <c r="C53" s="4">
        <f t="shared" si="15"/>
        <v>0.99104893664750682</v>
      </c>
      <c r="D53" s="4">
        <f t="shared" si="16"/>
        <v>2.2065069891108881E-5</v>
      </c>
      <c r="E53" s="4">
        <f t="shared" si="17"/>
        <v>0</v>
      </c>
      <c r="F53" s="4">
        <f t="shared" si="18"/>
        <v>0</v>
      </c>
      <c r="G53" s="4">
        <f t="shared" si="19"/>
        <v>9.1937791212953662E-6</v>
      </c>
      <c r="H53" s="4">
        <f t="shared" si="20"/>
        <v>0</v>
      </c>
      <c r="I53" s="4">
        <f t="shared" si="21"/>
        <v>8.8536092938074386E-3</v>
      </c>
      <c r="J53" s="4">
        <f t="shared" si="22"/>
        <v>6.2517698024808498E-5</v>
      </c>
      <c r="K53" s="4">
        <f t="shared" si="23"/>
        <v>0</v>
      </c>
      <c r="L53" s="4">
        <f t="shared" si="24"/>
        <v>1.8387558242590734E-6</v>
      </c>
      <c r="M53" s="4">
        <f t="shared" si="25"/>
        <v>0</v>
      </c>
      <c r="N53" s="4">
        <f t="shared" si="26"/>
        <v>1.8387558242590734E-6</v>
      </c>
      <c r="O53" s="4">
        <f t="shared" si="27"/>
        <v>0</v>
      </c>
      <c r="P53" s="2">
        <v>538978</v>
      </c>
      <c r="Q53">
        <v>12</v>
      </c>
      <c r="R53">
        <v>0</v>
      </c>
      <c r="S53">
        <v>0</v>
      </c>
      <c r="T53">
        <v>5</v>
      </c>
      <c r="U53">
        <v>0</v>
      </c>
      <c r="V53" s="2">
        <v>4815</v>
      </c>
      <c r="W53">
        <v>34</v>
      </c>
      <c r="X53">
        <v>0</v>
      </c>
      <c r="Y53">
        <v>1</v>
      </c>
      <c r="Z53">
        <v>0</v>
      </c>
      <c r="AA53">
        <v>1</v>
      </c>
      <c r="AB53">
        <v>0</v>
      </c>
    </row>
    <row r="54" spans="1:28" x14ac:dyDescent="0.3">
      <c r="A54" s="1" t="s">
        <v>793</v>
      </c>
      <c r="B54" s="3">
        <f t="shared" si="14"/>
        <v>281073</v>
      </c>
      <c r="C54" s="4">
        <f t="shared" si="15"/>
        <v>0.97942883165583317</v>
      </c>
      <c r="D54" s="4">
        <f t="shared" si="16"/>
        <v>3.9135740537155825E-5</v>
      </c>
      <c r="E54" s="4">
        <f t="shared" si="17"/>
        <v>3.5577945942868936E-6</v>
      </c>
      <c r="F54" s="4">
        <f t="shared" si="18"/>
        <v>3.5577945942868936E-6</v>
      </c>
      <c r="G54" s="4">
        <f t="shared" si="19"/>
        <v>0</v>
      </c>
      <c r="H54" s="4">
        <f t="shared" si="20"/>
        <v>3.2020151348582038E-5</v>
      </c>
      <c r="I54" s="4">
        <f t="shared" si="21"/>
        <v>1.4231178377147574E-5</v>
      </c>
      <c r="J54" s="4">
        <f t="shared" si="22"/>
        <v>0</v>
      </c>
      <c r="K54" s="4">
        <f t="shared" si="23"/>
        <v>2.0471550095526786E-2</v>
      </c>
      <c r="L54" s="4">
        <f t="shared" si="24"/>
        <v>3.5577945942868936E-6</v>
      </c>
      <c r="M54" s="4">
        <f t="shared" si="25"/>
        <v>0</v>
      </c>
      <c r="N54" s="4">
        <f t="shared" si="26"/>
        <v>3.5577945942868936E-6</v>
      </c>
      <c r="O54" s="4">
        <f t="shared" si="27"/>
        <v>0</v>
      </c>
      <c r="P54" s="2">
        <v>275291</v>
      </c>
      <c r="Q54">
        <v>11</v>
      </c>
      <c r="R54">
        <v>1</v>
      </c>
      <c r="S54">
        <v>1</v>
      </c>
      <c r="T54">
        <v>0</v>
      </c>
      <c r="U54">
        <v>9</v>
      </c>
      <c r="V54">
        <v>4</v>
      </c>
      <c r="W54">
        <v>0</v>
      </c>
      <c r="X54" s="2">
        <v>5754</v>
      </c>
      <c r="Y54">
        <v>1</v>
      </c>
      <c r="Z54">
        <v>0</v>
      </c>
      <c r="AA54">
        <v>1</v>
      </c>
      <c r="AB54">
        <v>0</v>
      </c>
    </row>
    <row r="55" spans="1:28" x14ac:dyDescent="0.3">
      <c r="A55" s="1" t="s">
        <v>805</v>
      </c>
      <c r="B55" s="3">
        <f t="shared" si="14"/>
        <v>402148</v>
      </c>
      <c r="C55" s="4">
        <f t="shared" si="15"/>
        <v>0.96601499945293767</v>
      </c>
      <c r="D55" s="4">
        <f t="shared" si="16"/>
        <v>5.3786168276355965E-3</v>
      </c>
      <c r="E55" s="4">
        <f t="shared" si="17"/>
        <v>7.957269462983777E-5</v>
      </c>
      <c r="F55" s="4">
        <f t="shared" si="18"/>
        <v>7.4599401215472914E-6</v>
      </c>
      <c r="G55" s="4">
        <f t="shared" si="19"/>
        <v>1.3378159284641476E-3</v>
      </c>
      <c r="H55" s="4">
        <f t="shared" si="20"/>
        <v>1.4919880243094583E-5</v>
      </c>
      <c r="I55" s="4">
        <f t="shared" si="21"/>
        <v>1.1276942817072321E-2</v>
      </c>
      <c r="J55" s="4">
        <f t="shared" si="22"/>
        <v>4.9732934143648606E-6</v>
      </c>
      <c r="K55" s="4">
        <f t="shared" si="23"/>
        <v>6.641833354884271E-3</v>
      </c>
      <c r="L55" s="4">
        <f t="shared" si="24"/>
        <v>5.71928742651959E-5</v>
      </c>
      <c r="M55" s="4">
        <f t="shared" si="25"/>
        <v>7.2087888041218653E-3</v>
      </c>
      <c r="N55" s="4">
        <f t="shared" si="26"/>
        <v>1.9743974855028499E-3</v>
      </c>
      <c r="O55" s="4">
        <f t="shared" si="27"/>
        <v>2.4866467071824303E-6</v>
      </c>
      <c r="P55" s="2">
        <v>388481</v>
      </c>
      <c r="Q55" s="2">
        <v>2163</v>
      </c>
      <c r="R55">
        <v>32</v>
      </c>
      <c r="S55">
        <v>3</v>
      </c>
      <c r="T55">
        <v>538</v>
      </c>
      <c r="U55">
        <v>6</v>
      </c>
      <c r="V55" s="2">
        <v>4535</v>
      </c>
      <c r="W55">
        <v>2</v>
      </c>
      <c r="X55" s="2">
        <v>2671</v>
      </c>
      <c r="Y55">
        <v>23</v>
      </c>
      <c r="Z55" s="2">
        <v>2899</v>
      </c>
      <c r="AA55">
        <v>794</v>
      </c>
      <c r="AB55">
        <v>1</v>
      </c>
    </row>
    <row r="56" spans="1:28" x14ac:dyDescent="0.3">
      <c r="A56" s="1" t="s">
        <v>822</v>
      </c>
      <c r="B56" s="3">
        <f t="shared" si="14"/>
        <v>755321</v>
      </c>
      <c r="C56" s="4">
        <f t="shared" si="15"/>
        <v>0.98913574493493495</v>
      </c>
      <c r="D56" s="4">
        <f t="shared" si="16"/>
        <v>1.8085026101485329E-3</v>
      </c>
      <c r="E56" s="4">
        <f t="shared" si="17"/>
        <v>3.9718212521563676E-6</v>
      </c>
      <c r="F56" s="4">
        <f t="shared" si="18"/>
        <v>0</v>
      </c>
      <c r="G56" s="4">
        <f t="shared" si="19"/>
        <v>4.5027213595279355E-3</v>
      </c>
      <c r="H56" s="4">
        <f t="shared" si="20"/>
        <v>1.204785779820765E-4</v>
      </c>
      <c r="I56" s="4">
        <f t="shared" si="21"/>
        <v>3.1112599808558214E-3</v>
      </c>
      <c r="J56" s="4">
        <f t="shared" si="22"/>
        <v>6.6197020869272796E-6</v>
      </c>
      <c r="K56" s="4">
        <f t="shared" si="23"/>
        <v>6.7520961286658256E-5</v>
      </c>
      <c r="L56" s="4">
        <f t="shared" si="24"/>
        <v>4.2233699314596048E-4</v>
      </c>
      <c r="M56" s="4">
        <f t="shared" si="25"/>
        <v>1.3239404173854559E-5</v>
      </c>
      <c r="N56" s="4">
        <f t="shared" si="26"/>
        <v>8.0760365460512819E-4</v>
      </c>
      <c r="O56" s="4">
        <f t="shared" si="27"/>
        <v>0</v>
      </c>
      <c r="P56" s="2">
        <v>747115</v>
      </c>
      <c r="Q56" s="2">
        <v>1366</v>
      </c>
      <c r="R56">
        <v>3</v>
      </c>
      <c r="S56">
        <v>0</v>
      </c>
      <c r="T56" s="2">
        <v>3401</v>
      </c>
      <c r="U56">
        <v>91</v>
      </c>
      <c r="V56" s="2">
        <v>2350</v>
      </c>
      <c r="W56">
        <v>5</v>
      </c>
      <c r="X56">
        <v>51</v>
      </c>
      <c r="Y56">
        <v>319</v>
      </c>
      <c r="Z56">
        <v>10</v>
      </c>
      <c r="AA56">
        <v>610</v>
      </c>
      <c r="AB56">
        <v>0</v>
      </c>
    </row>
    <row r="57" spans="1:28" x14ac:dyDescent="0.3">
      <c r="A57" s="1" t="s">
        <v>3828</v>
      </c>
      <c r="B57" s="3">
        <f t="shared" si="14"/>
        <v>264629</v>
      </c>
      <c r="C57" s="4">
        <f t="shared" si="15"/>
        <v>0.17655661322077323</v>
      </c>
      <c r="D57" s="4">
        <f t="shared" si="16"/>
        <v>0.67650559840380309</v>
      </c>
      <c r="E57" s="4">
        <f t="shared" si="17"/>
        <v>0.14462889554810698</v>
      </c>
      <c r="F57" s="4">
        <f t="shared" si="18"/>
        <v>1.8289756602639922E-3</v>
      </c>
      <c r="G57" s="4">
        <f t="shared" si="19"/>
        <v>3.7788753311239509E-6</v>
      </c>
      <c r="H57" s="4">
        <f t="shared" si="20"/>
        <v>0</v>
      </c>
      <c r="I57" s="4">
        <f t="shared" si="21"/>
        <v>5.6683129966859262E-5</v>
      </c>
      <c r="J57" s="4">
        <f t="shared" si="22"/>
        <v>3.7032978245014718E-4</v>
      </c>
      <c r="K57" s="4">
        <f t="shared" si="23"/>
        <v>1.1336625993371852E-5</v>
      </c>
      <c r="L57" s="4">
        <f t="shared" si="24"/>
        <v>0</v>
      </c>
      <c r="M57" s="4">
        <f t="shared" si="25"/>
        <v>3.778875331123951E-5</v>
      </c>
      <c r="N57" s="4">
        <f t="shared" si="26"/>
        <v>0</v>
      </c>
      <c r="O57" s="4">
        <f t="shared" si="27"/>
        <v>0</v>
      </c>
      <c r="P57" s="2">
        <v>46722</v>
      </c>
      <c r="Q57" s="2">
        <v>179023</v>
      </c>
      <c r="R57" s="2">
        <v>38273</v>
      </c>
      <c r="S57">
        <v>484</v>
      </c>
      <c r="T57">
        <v>1</v>
      </c>
      <c r="U57">
        <v>0</v>
      </c>
      <c r="V57">
        <v>15</v>
      </c>
      <c r="W57">
        <v>98</v>
      </c>
      <c r="X57">
        <v>3</v>
      </c>
      <c r="Y57">
        <v>0</v>
      </c>
      <c r="Z57">
        <v>10</v>
      </c>
      <c r="AA57">
        <v>0</v>
      </c>
      <c r="AB57">
        <v>0</v>
      </c>
    </row>
    <row r="58" spans="1:28" x14ac:dyDescent="0.3">
      <c r="A58" s="1" t="s">
        <v>860</v>
      </c>
      <c r="B58" s="3">
        <f t="shared" si="14"/>
        <v>265517</v>
      </c>
      <c r="C58" s="4">
        <f t="shared" si="15"/>
        <v>0.98427219349420192</v>
      </c>
      <c r="D58" s="4">
        <f t="shared" si="16"/>
        <v>8.0070202661223205E-3</v>
      </c>
      <c r="E58" s="4">
        <f t="shared" si="17"/>
        <v>0</v>
      </c>
      <c r="F58" s="4">
        <f t="shared" si="18"/>
        <v>0</v>
      </c>
      <c r="G58" s="4">
        <f t="shared" si="19"/>
        <v>2.481950308266514E-3</v>
      </c>
      <c r="H58" s="4">
        <f t="shared" si="20"/>
        <v>3.7662371900857571E-6</v>
      </c>
      <c r="I58" s="4">
        <f t="shared" si="21"/>
        <v>4.3085753454581059E-3</v>
      </c>
      <c r="J58" s="4">
        <f t="shared" si="22"/>
        <v>8.5870207933955265E-4</v>
      </c>
      <c r="K58" s="4">
        <f t="shared" si="23"/>
        <v>1.1298711570257272E-5</v>
      </c>
      <c r="L58" s="4">
        <f t="shared" si="24"/>
        <v>1.8831185950428784E-5</v>
      </c>
      <c r="M58" s="4">
        <f t="shared" si="25"/>
        <v>0</v>
      </c>
      <c r="N58" s="4">
        <f t="shared" si="26"/>
        <v>2.63636603306003E-5</v>
      </c>
      <c r="O58" s="4">
        <f t="shared" si="27"/>
        <v>1.1298711570257272E-5</v>
      </c>
      <c r="P58" s="2">
        <v>261341</v>
      </c>
      <c r="Q58" s="2">
        <v>2126</v>
      </c>
      <c r="R58">
        <v>0</v>
      </c>
      <c r="S58">
        <v>0</v>
      </c>
      <c r="T58">
        <v>659</v>
      </c>
      <c r="U58">
        <v>1</v>
      </c>
      <c r="V58" s="2">
        <v>1144</v>
      </c>
      <c r="W58">
        <v>228</v>
      </c>
      <c r="X58">
        <v>3</v>
      </c>
      <c r="Y58">
        <v>5</v>
      </c>
      <c r="Z58">
        <v>0</v>
      </c>
      <c r="AA58">
        <v>7</v>
      </c>
      <c r="AB58">
        <v>3</v>
      </c>
    </row>
    <row r="59" spans="1:28" x14ac:dyDescent="0.3">
      <c r="A59" s="1" t="s">
        <v>876</v>
      </c>
      <c r="B59" s="3">
        <f t="shared" si="14"/>
        <v>684244</v>
      </c>
      <c r="C59" s="4">
        <f t="shared" si="15"/>
        <v>0.94863674361777373</v>
      </c>
      <c r="D59" s="4">
        <f t="shared" si="16"/>
        <v>4.7181999403721482E-2</v>
      </c>
      <c r="E59" s="4">
        <f t="shared" si="17"/>
        <v>2.7767872279479252E-5</v>
      </c>
      <c r="F59" s="4">
        <f t="shared" si="18"/>
        <v>3.3613740127790671E-5</v>
      </c>
      <c r="G59" s="4">
        <f t="shared" si="19"/>
        <v>3.0486200828944059E-3</v>
      </c>
      <c r="H59" s="4">
        <f t="shared" si="20"/>
        <v>0</v>
      </c>
      <c r="I59" s="4">
        <f t="shared" si="21"/>
        <v>0</v>
      </c>
      <c r="J59" s="4">
        <f t="shared" si="22"/>
        <v>3.1713833077089457E-4</v>
      </c>
      <c r="K59" s="4">
        <f t="shared" si="23"/>
        <v>1.4614669620778554E-6</v>
      </c>
      <c r="L59" s="4">
        <f t="shared" si="24"/>
        <v>0</v>
      </c>
      <c r="M59" s="4">
        <f t="shared" si="25"/>
        <v>7.5265548547009552E-4</v>
      </c>
      <c r="N59" s="4">
        <f t="shared" si="26"/>
        <v>0</v>
      </c>
      <c r="O59" s="4">
        <f t="shared" si="27"/>
        <v>0</v>
      </c>
      <c r="P59" s="2">
        <v>649099</v>
      </c>
      <c r="Q59" s="2">
        <v>32284</v>
      </c>
      <c r="R59">
        <v>19</v>
      </c>
      <c r="S59">
        <v>23</v>
      </c>
      <c r="T59" s="2">
        <v>2086</v>
      </c>
      <c r="U59">
        <v>0</v>
      </c>
      <c r="V59">
        <v>0</v>
      </c>
      <c r="W59">
        <v>217</v>
      </c>
      <c r="X59">
        <v>1</v>
      </c>
      <c r="Y59">
        <v>0</v>
      </c>
      <c r="Z59">
        <v>515</v>
      </c>
      <c r="AA59">
        <v>0</v>
      </c>
      <c r="AB59">
        <v>0</v>
      </c>
    </row>
    <row r="60" spans="1:28" x14ac:dyDescent="0.3">
      <c r="A60" s="1" t="s">
        <v>892</v>
      </c>
      <c r="B60" s="3">
        <f t="shared" si="14"/>
        <v>286736</v>
      </c>
      <c r="C60" s="4">
        <f t="shared" si="15"/>
        <v>0.99123235310529545</v>
      </c>
      <c r="D60" s="4">
        <f t="shared" si="16"/>
        <v>1.9111656715585068E-3</v>
      </c>
      <c r="E60" s="4">
        <f t="shared" si="17"/>
        <v>2.6505217342782212E-4</v>
      </c>
      <c r="F60" s="4">
        <f t="shared" si="18"/>
        <v>6.2775514759221029E-5</v>
      </c>
      <c r="G60" s="4">
        <f t="shared" si="19"/>
        <v>1.7437642988672508E-5</v>
      </c>
      <c r="H60" s="4">
        <f t="shared" si="20"/>
        <v>6.626304335695553E-5</v>
      </c>
      <c r="I60" s="4">
        <f t="shared" si="21"/>
        <v>1.8135148708219408E-4</v>
      </c>
      <c r="J60" s="4">
        <f t="shared" si="22"/>
        <v>2.7900228781876013E-5</v>
      </c>
      <c r="K60" s="4">
        <f t="shared" si="23"/>
        <v>6.9750571954690032E-6</v>
      </c>
      <c r="L60" s="4">
        <f t="shared" si="24"/>
        <v>5.6742090285140335E-3</v>
      </c>
      <c r="M60" s="4">
        <f t="shared" si="25"/>
        <v>2.092517158640701E-5</v>
      </c>
      <c r="N60" s="4">
        <f t="shared" si="26"/>
        <v>1.7786395848445958E-4</v>
      </c>
      <c r="O60" s="4">
        <f t="shared" si="27"/>
        <v>3.5572791696891916E-4</v>
      </c>
      <c r="P60" s="2">
        <v>284222</v>
      </c>
      <c r="Q60">
        <v>548</v>
      </c>
      <c r="R60">
        <v>76</v>
      </c>
      <c r="S60">
        <v>18</v>
      </c>
      <c r="T60">
        <v>5</v>
      </c>
      <c r="U60">
        <v>19</v>
      </c>
      <c r="V60">
        <v>52</v>
      </c>
      <c r="W60">
        <v>8</v>
      </c>
      <c r="X60">
        <v>2</v>
      </c>
      <c r="Y60" s="2">
        <v>1627</v>
      </c>
      <c r="Z60">
        <v>6</v>
      </c>
      <c r="AA60">
        <v>51</v>
      </c>
      <c r="AB60">
        <v>102</v>
      </c>
    </row>
    <row r="61" spans="1:28" x14ac:dyDescent="0.3">
      <c r="A61" s="1" t="s">
        <v>904</v>
      </c>
      <c r="B61" s="3">
        <f t="shared" si="14"/>
        <v>495244</v>
      </c>
      <c r="C61" s="4">
        <f t="shared" si="15"/>
        <v>0.97719104118373978</v>
      </c>
      <c r="D61" s="4">
        <f t="shared" si="16"/>
        <v>8.0243274022502031E-3</v>
      </c>
      <c r="E61" s="4">
        <f t="shared" si="17"/>
        <v>1.4134446858518225E-5</v>
      </c>
      <c r="F61" s="4">
        <f t="shared" si="18"/>
        <v>6.0576200822220963E-6</v>
      </c>
      <c r="G61" s="4">
        <f t="shared" si="19"/>
        <v>1.1981972522635307E-2</v>
      </c>
      <c r="H61" s="4">
        <f t="shared" si="20"/>
        <v>0</v>
      </c>
      <c r="I61" s="4">
        <f t="shared" si="21"/>
        <v>7.4104885672516977E-4</v>
      </c>
      <c r="J61" s="4">
        <f t="shared" si="22"/>
        <v>9.0864301233331454E-5</v>
      </c>
      <c r="K61" s="4">
        <f t="shared" si="23"/>
        <v>4.0384133881480648E-6</v>
      </c>
      <c r="L61" s="4">
        <f t="shared" si="24"/>
        <v>0</v>
      </c>
      <c r="M61" s="4">
        <f t="shared" si="25"/>
        <v>0</v>
      </c>
      <c r="N61" s="4">
        <f t="shared" si="26"/>
        <v>1.946515253087367E-3</v>
      </c>
      <c r="O61" s="4">
        <f t="shared" si="27"/>
        <v>0</v>
      </c>
      <c r="P61" s="2">
        <v>483948</v>
      </c>
      <c r="Q61" s="2">
        <v>3974</v>
      </c>
      <c r="R61">
        <v>7</v>
      </c>
      <c r="S61">
        <v>3</v>
      </c>
      <c r="T61" s="2">
        <v>5934</v>
      </c>
      <c r="U61">
        <v>0</v>
      </c>
      <c r="V61">
        <v>367</v>
      </c>
      <c r="W61">
        <v>45</v>
      </c>
      <c r="X61">
        <v>2</v>
      </c>
      <c r="Y61">
        <v>0</v>
      </c>
      <c r="Z61">
        <v>0</v>
      </c>
      <c r="AA61">
        <v>964</v>
      </c>
      <c r="AB61">
        <v>0</v>
      </c>
    </row>
    <row r="62" spans="1:28" x14ac:dyDescent="0.3">
      <c r="A62" s="1" t="s">
        <v>914</v>
      </c>
      <c r="B62" s="3">
        <f t="shared" si="14"/>
        <v>595430</v>
      </c>
      <c r="C62" s="4">
        <f t="shared" si="15"/>
        <v>0.99222242748937739</v>
      </c>
      <c r="D62" s="4">
        <f t="shared" si="16"/>
        <v>1.2092101506474313E-4</v>
      </c>
      <c r="E62" s="4">
        <f t="shared" si="17"/>
        <v>2.0153502510790522E-5</v>
      </c>
      <c r="F62" s="4">
        <f t="shared" si="18"/>
        <v>0</v>
      </c>
      <c r="G62" s="4">
        <f t="shared" si="19"/>
        <v>0</v>
      </c>
      <c r="H62" s="4">
        <f t="shared" si="20"/>
        <v>7.6163444905362511E-3</v>
      </c>
      <c r="I62" s="4">
        <f t="shared" si="21"/>
        <v>1.6794585425658768E-6</v>
      </c>
      <c r="J62" s="4">
        <f t="shared" si="22"/>
        <v>1.8474043968224643E-5</v>
      </c>
      <c r="K62" s="4">
        <f t="shared" si="23"/>
        <v>0</v>
      </c>
      <c r="L62" s="4">
        <f t="shared" si="24"/>
        <v>0</v>
      </c>
      <c r="M62" s="4">
        <f t="shared" si="25"/>
        <v>0</v>
      </c>
      <c r="N62" s="4">
        <f t="shared" si="26"/>
        <v>0</v>
      </c>
      <c r="O62" s="4">
        <f t="shared" si="27"/>
        <v>0</v>
      </c>
      <c r="P62" s="2">
        <v>590799</v>
      </c>
      <c r="Q62">
        <v>72</v>
      </c>
      <c r="R62">
        <v>12</v>
      </c>
      <c r="S62">
        <v>0</v>
      </c>
      <c r="T62">
        <v>0</v>
      </c>
      <c r="U62" s="2">
        <v>4535</v>
      </c>
      <c r="V62">
        <v>1</v>
      </c>
      <c r="W62">
        <v>11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3">
      <c r="A63" s="1" t="s">
        <v>932</v>
      </c>
      <c r="B63" s="3">
        <f t="shared" si="14"/>
        <v>156442</v>
      </c>
      <c r="C63" s="4">
        <f t="shared" si="15"/>
        <v>0.77059229618644609</v>
      </c>
      <c r="D63" s="4">
        <f t="shared" si="16"/>
        <v>0.21369581058794954</v>
      </c>
      <c r="E63" s="4">
        <f t="shared" si="17"/>
        <v>1.2784290663632529E-4</v>
      </c>
      <c r="F63" s="4">
        <f t="shared" si="18"/>
        <v>1.5149384436404546E-2</v>
      </c>
      <c r="G63" s="4">
        <f t="shared" si="19"/>
        <v>1.7898006929085539E-4</v>
      </c>
      <c r="H63" s="4">
        <f t="shared" si="20"/>
        <v>0</v>
      </c>
      <c r="I63" s="4">
        <f t="shared" si="21"/>
        <v>0</v>
      </c>
      <c r="J63" s="4">
        <f t="shared" si="22"/>
        <v>2.5568581327265056E-5</v>
      </c>
      <c r="K63" s="4">
        <f t="shared" si="23"/>
        <v>0</v>
      </c>
      <c r="L63" s="4">
        <f t="shared" si="24"/>
        <v>1.1505861597269276E-4</v>
      </c>
      <c r="M63" s="4">
        <f t="shared" si="25"/>
        <v>6.3921453318162644E-5</v>
      </c>
      <c r="N63" s="4">
        <f t="shared" si="26"/>
        <v>5.1137162654530112E-5</v>
      </c>
      <c r="O63" s="4">
        <f t="shared" si="27"/>
        <v>0</v>
      </c>
      <c r="P63" s="2">
        <v>120553</v>
      </c>
      <c r="Q63" s="2">
        <v>33431</v>
      </c>
      <c r="R63">
        <v>20</v>
      </c>
      <c r="S63" s="2">
        <v>2370</v>
      </c>
      <c r="T63">
        <v>28</v>
      </c>
      <c r="U63">
        <v>0</v>
      </c>
      <c r="V63">
        <v>0</v>
      </c>
      <c r="W63">
        <v>4</v>
      </c>
      <c r="X63">
        <v>0</v>
      </c>
      <c r="Y63">
        <v>18</v>
      </c>
      <c r="Z63">
        <v>10</v>
      </c>
      <c r="AA63">
        <v>8</v>
      </c>
      <c r="AB63">
        <v>0</v>
      </c>
    </row>
    <row r="64" spans="1:28" x14ac:dyDescent="0.3">
      <c r="A64" s="1" t="s">
        <v>839</v>
      </c>
      <c r="B64" s="3">
        <f t="shared" si="14"/>
        <v>448412</v>
      </c>
      <c r="C64" s="4">
        <f t="shared" si="15"/>
        <v>0.46308305754529316</v>
      </c>
      <c r="D64" s="4">
        <f t="shared" si="16"/>
        <v>0.3904891037706395</v>
      </c>
      <c r="E64" s="4">
        <f t="shared" si="17"/>
        <v>0.11393539869584221</v>
      </c>
      <c r="F64" s="4">
        <f t="shared" si="18"/>
        <v>3.2456758516721231E-2</v>
      </c>
      <c r="G64" s="4">
        <f t="shared" si="19"/>
        <v>6.6902759069784041E-6</v>
      </c>
      <c r="H64" s="4">
        <f t="shared" si="20"/>
        <v>0</v>
      </c>
      <c r="I64" s="4">
        <f t="shared" si="21"/>
        <v>1.1150459844964005E-5</v>
      </c>
      <c r="J64" s="4">
        <f t="shared" si="22"/>
        <v>4.4601839379856022E-6</v>
      </c>
      <c r="K64" s="4">
        <f t="shared" si="23"/>
        <v>8.9203678759712044E-6</v>
      </c>
      <c r="L64" s="4">
        <f t="shared" si="24"/>
        <v>0</v>
      </c>
      <c r="M64" s="4">
        <f t="shared" si="25"/>
        <v>4.4601839379856022E-6</v>
      </c>
      <c r="N64" s="4">
        <f t="shared" si="26"/>
        <v>0</v>
      </c>
      <c r="O64" s="4">
        <f t="shared" si="27"/>
        <v>0</v>
      </c>
      <c r="P64" s="2">
        <v>207652</v>
      </c>
      <c r="Q64" s="2">
        <v>175100</v>
      </c>
      <c r="R64" s="2">
        <v>51090</v>
      </c>
      <c r="S64" s="2">
        <v>14554</v>
      </c>
      <c r="T64">
        <v>3</v>
      </c>
      <c r="U64">
        <v>0</v>
      </c>
      <c r="V64">
        <v>5</v>
      </c>
      <c r="W64">
        <v>2</v>
      </c>
      <c r="X64">
        <v>4</v>
      </c>
      <c r="Y64">
        <v>0</v>
      </c>
      <c r="Z64">
        <v>2</v>
      </c>
      <c r="AA64">
        <v>0</v>
      </c>
      <c r="AB64">
        <v>0</v>
      </c>
    </row>
    <row r="65" spans="1:28" x14ac:dyDescent="0.3">
      <c r="A65" s="1" t="s">
        <v>939</v>
      </c>
      <c r="B65" s="3">
        <f t="shared" si="14"/>
        <v>190530</v>
      </c>
      <c r="C65" s="4">
        <f t="shared" si="15"/>
        <v>0.99987403558494725</v>
      </c>
      <c r="D65" s="4">
        <f t="shared" si="16"/>
        <v>8.3976276701831732E-5</v>
      </c>
      <c r="E65" s="4">
        <f t="shared" si="17"/>
        <v>1.0497034587728967E-5</v>
      </c>
      <c r="F65" s="4">
        <f t="shared" si="18"/>
        <v>0</v>
      </c>
      <c r="G65" s="4">
        <f t="shared" si="19"/>
        <v>5.2485172938644833E-6</v>
      </c>
      <c r="H65" s="4">
        <f t="shared" si="20"/>
        <v>0</v>
      </c>
      <c r="I65" s="4">
        <f t="shared" si="21"/>
        <v>0</v>
      </c>
      <c r="J65" s="4">
        <f t="shared" si="22"/>
        <v>2.0994069175457933E-5</v>
      </c>
      <c r="K65" s="4">
        <f t="shared" si="23"/>
        <v>5.2485172938644833E-6</v>
      </c>
      <c r="L65" s="4">
        <f t="shared" si="24"/>
        <v>0</v>
      </c>
      <c r="M65" s="4">
        <f t="shared" si="25"/>
        <v>0</v>
      </c>
      <c r="N65" s="4">
        <f t="shared" si="26"/>
        <v>0</v>
      </c>
      <c r="O65" s="4">
        <f t="shared" si="27"/>
        <v>0</v>
      </c>
      <c r="P65" s="2">
        <v>190506</v>
      </c>
      <c r="Q65">
        <v>16</v>
      </c>
      <c r="R65">
        <v>2</v>
      </c>
      <c r="S65">
        <v>0</v>
      </c>
      <c r="T65">
        <v>1</v>
      </c>
      <c r="U65">
        <v>0</v>
      </c>
      <c r="V65">
        <v>0</v>
      </c>
      <c r="W65">
        <v>4</v>
      </c>
      <c r="X65">
        <v>1</v>
      </c>
      <c r="Y65">
        <v>0</v>
      </c>
      <c r="Z65">
        <v>0</v>
      </c>
      <c r="AA65">
        <v>0</v>
      </c>
      <c r="AB65">
        <v>0</v>
      </c>
    </row>
    <row r="66" spans="1:28" x14ac:dyDescent="0.3">
      <c r="A66" s="1" t="s">
        <v>944</v>
      </c>
      <c r="B66" s="3">
        <f t="shared" si="14"/>
        <v>266816</v>
      </c>
      <c r="C66" s="4">
        <f t="shared" ref="C66:C68" si="28">P66/B66</f>
        <v>0.44405507915567283</v>
      </c>
      <c r="D66" s="4">
        <f t="shared" si="16"/>
        <v>0.55354251619093309</v>
      </c>
      <c r="E66" s="4">
        <f t="shared" si="17"/>
        <v>2.0875809546653874E-3</v>
      </c>
      <c r="F66" s="4">
        <f t="shared" si="18"/>
        <v>1.1243703526025426E-5</v>
      </c>
      <c r="G66" s="4">
        <f t="shared" si="19"/>
        <v>3.7479011753418086E-6</v>
      </c>
      <c r="H66" s="4">
        <f t="shared" si="20"/>
        <v>7.4958023506836171E-6</v>
      </c>
      <c r="I66" s="4">
        <f t="shared" si="21"/>
        <v>3.7479011753418086E-6</v>
      </c>
      <c r="J66" s="4">
        <f t="shared" si="22"/>
        <v>3.7479011753418086E-6</v>
      </c>
      <c r="K66" s="4">
        <f t="shared" si="23"/>
        <v>2.9983209402734469E-5</v>
      </c>
      <c r="L66" s="4">
        <f t="shared" si="24"/>
        <v>0</v>
      </c>
      <c r="M66" s="4">
        <f t="shared" si="25"/>
        <v>3.7479011753418086E-6</v>
      </c>
      <c r="N66" s="4">
        <f t="shared" si="26"/>
        <v>3.7479011753418086E-6</v>
      </c>
      <c r="O66" s="4">
        <f t="shared" si="27"/>
        <v>2.4736147757255939E-4</v>
      </c>
      <c r="P66" s="2">
        <v>118481</v>
      </c>
      <c r="Q66" s="2">
        <v>147694</v>
      </c>
      <c r="R66">
        <v>557</v>
      </c>
      <c r="S66">
        <v>3</v>
      </c>
      <c r="T66">
        <v>1</v>
      </c>
      <c r="U66">
        <v>2</v>
      </c>
      <c r="V66">
        <v>1</v>
      </c>
      <c r="W66">
        <v>1</v>
      </c>
      <c r="X66">
        <v>8</v>
      </c>
      <c r="Y66">
        <v>0</v>
      </c>
      <c r="Z66">
        <v>1</v>
      </c>
      <c r="AA66">
        <v>1</v>
      </c>
      <c r="AB66">
        <v>66</v>
      </c>
    </row>
    <row r="67" spans="1:28" x14ac:dyDescent="0.3">
      <c r="A67" s="1" t="s">
        <v>962</v>
      </c>
      <c r="B67" s="3">
        <f t="shared" si="14"/>
        <v>437542</v>
      </c>
      <c r="C67" s="4">
        <f t="shared" si="28"/>
        <v>0.9904991977912978</v>
      </c>
      <c r="D67" s="4">
        <f t="shared" si="16"/>
        <v>5.5400395847712905E-3</v>
      </c>
      <c r="E67" s="4">
        <f t="shared" si="17"/>
        <v>2.2854948782059779E-6</v>
      </c>
      <c r="F67" s="4">
        <f t="shared" si="18"/>
        <v>0</v>
      </c>
      <c r="G67" s="4">
        <f t="shared" si="19"/>
        <v>3.649935320494947E-3</v>
      </c>
      <c r="H67" s="4">
        <f t="shared" si="20"/>
        <v>4.5709897564119558E-6</v>
      </c>
      <c r="I67" s="4">
        <f t="shared" si="21"/>
        <v>0</v>
      </c>
      <c r="J67" s="4">
        <f t="shared" si="22"/>
        <v>2.6968839562830542E-4</v>
      </c>
      <c r="K67" s="4">
        <f t="shared" si="23"/>
        <v>0</v>
      </c>
      <c r="L67" s="4">
        <f t="shared" si="24"/>
        <v>0</v>
      </c>
      <c r="M67" s="4">
        <f t="shared" si="25"/>
        <v>3.1996928294883694E-5</v>
      </c>
      <c r="N67" s="4">
        <f t="shared" si="26"/>
        <v>2.2854948782059779E-6</v>
      </c>
      <c r="O67" s="4">
        <f t="shared" si="27"/>
        <v>0</v>
      </c>
      <c r="P67" s="2">
        <v>433385</v>
      </c>
      <c r="Q67" s="2">
        <v>2424</v>
      </c>
      <c r="R67">
        <v>1</v>
      </c>
      <c r="S67">
        <v>0</v>
      </c>
      <c r="T67" s="2">
        <v>1597</v>
      </c>
      <c r="U67">
        <v>2</v>
      </c>
      <c r="V67">
        <v>0</v>
      </c>
      <c r="W67">
        <v>118</v>
      </c>
      <c r="X67">
        <v>0</v>
      </c>
      <c r="Y67">
        <v>0</v>
      </c>
      <c r="Z67">
        <v>14</v>
      </c>
      <c r="AA67">
        <v>1</v>
      </c>
      <c r="AB67">
        <v>0</v>
      </c>
    </row>
    <row r="68" spans="1:28" x14ac:dyDescent="0.3">
      <c r="A68" s="1" t="s">
        <v>3829</v>
      </c>
      <c r="B68" s="3">
        <f t="shared" si="14"/>
        <v>649871</v>
      </c>
      <c r="C68" s="4">
        <f t="shared" si="28"/>
        <v>0.99982458057060553</v>
      </c>
      <c r="D68" s="4">
        <f t="shared" si="16"/>
        <v>6.6166977754046567E-5</v>
      </c>
      <c r="E68" s="4">
        <f t="shared" si="17"/>
        <v>4.0007940037330487E-5</v>
      </c>
      <c r="F68" s="4">
        <f t="shared" si="18"/>
        <v>0</v>
      </c>
      <c r="G68" s="4">
        <f t="shared" si="19"/>
        <v>7.6938346225635551E-6</v>
      </c>
      <c r="H68" s="4">
        <f t="shared" si="20"/>
        <v>2.6159037716716087E-5</v>
      </c>
      <c r="I68" s="4">
        <f t="shared" si="21"/>
        <v>3.077533849025422E-6</v>
      </c>
      <c r="J68" s="4">
        <f t="shared" si="22"/>
        <v>4.6163007735381331E-6</v>
      </c>
      <c r="K68" s="4">
        <f t="shared" si="23"/>
        <v>2.3081503867690665E-5</v>
      </c>
      <c r="L68" s="4">
        <f t="shared" si="24"/>
        <v>0</v>
      </c>
      <c r="M68" s="4">
        <f t="shared" si="25"/>
        <v>1.538766924512711E-6</v>
      </c>
      <c r="N68" s="4">
        <f t="shared" si="26"/>
        <v>1.538766924512711E-6</v>
      </c>
      <c r="O68" s="4">
        <f t="shared" si="27"/>
        <v>1.538766924512711E-6</v>
      </c>
      <c r="P68" s="2">
        <v>649757</v>
      </c>
      <c r="Q68">
        <v>43</v>
      </c>
      <c r="R68">
        <v>26</v>
      </c>
      <c r="S68">
        <v>0</v>
      </c>
      <c r="T68">
        <v>5</v>
      </c>
      <c r="U68">
        <v>17</v>
      </c>
      <c r="V68">
        <v>2</v>
      </c>
      <c r="W68">
        <v>3</v>
      </c>
      <c r="X68">
        <v>15</v>
      </c>
      <c r="Y68">
        <v>0</v>
      </c>
      <c r="Z68">
        <v>1</v>
      </c>
      <c r="AA68">
        <v>1</v>
      </c>
      <c r="AB6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75736-74F1-455F-81FD-AA1B26B3F21F}">
  <dimension ref="A1:H974"/>
  <sheetViews>
    <sheetView workbookViewId="0">
      <selection activeCell="E22" sqref="E22"/>
    </sheetView>
  </sheetViews>
  <sheetFormatPr defaultRowHeight="14.4" x14ac:dyDescent="0.3"/>
  <cols>
    <col min="1" max="1" width="10.88671875" customWidth="1"/>
    <col min="2" max="2" width="10" customWidth="1"/>
    <col min="3" max="3" width="10.77734375" customWidth="1"/>
    <col min="4" max="4" width="10" customWidth="1"/>
    <col min="5" max="5" width="10.77734375" customWidth="1"/>
    <col min="7" max="7" width="9.44140625" customWidth="1"/>
    <col min="8" max="8" width="10.21875" customWidth="1"/>
  </cols>
  <sheetData>
    <row r="1" spans="1:8" s="1" customFormat="1" x14ac:dyDescent="0.3">
      <c r="A1" s="1" t="s">
        <v>992</v>
      </c>
      <c r="B1" s="1" t="s">
        <v>993</v>
      </c>
      <c r="C1" s="1" t="s">
        <v>994</v>
      </c>
      <c r="D1" s="1" t="s">
        <v>995</v>
      </c>
      <c r="E1" s="1" t="s">
        <v>996</v>
      </c>
      <c r="F1" s="1" t="s">
        <v>997</v>
      </c>
      <c r="G1" s="1" t="s">
        <v>3576</v>
      </c>
      <c r="H1" s="1" t="s">
        <v>0</v>
      </c>
    </row>
    <row r="2" spans="1:8" x14ac:dyDescent="0.3">
      <c r="A2">
        <v>104</v>
      </c>
      <c r="B2" t="s">
        <v>1375</v>
      </c>
      <c r="C2" t="s">
        <v>1376</v>
      </c>
      <c r="D2" t="s">
        <v>1150</v>
      </c>
      <c r="E2" t="s">
        <v>1150</v>
      </c>
      <c r="F2" t="s">
        <v>1377</v>
      </c>
      <c r="G2" t="str">
        <f t="shared" ref="G2:G65" si="0">PROPER(B2)</f>
        <v>Aladağ</v>
      </c>
      <c r="H2" t="str">
        <f t="shared" ref="H2:H65" si="1">PROPER(D2)</f>
        <v>Adana</v>
      </c>
    </row>
    <row r="3" spans="1:8" x14ac:dyDescent="0.3">
      <c r="A3">
        <v>289</v>
      </c>
      <c r="B3" t="s">
        <v>1859</v>
      </c>
      <c r="C3" t="s">
        <v>1859</v>
      </c>
      <c r="D3" t="s">
        <v>1150</v>
      </c>
      <c r="E3" t="s">
        <v>1150</v>
      </c>
      <c r="F3" t="s">
        <v>1860</v>
      </c>
      <c r="G3" t="str">
        <f t="shared" si="0"/>
        <v>Ceyhan</v>
      </c>
      <c r="H3" t="str">
        <f t="shared" si="1"/>
        <v>Adana</v>
      </c>
    </row>
    <row r="4" spans="1:8" x14ac:dyDescent="0.3">
      <c r="A4">
        <v>901</v>
      </c>
      <c r="B4" t="s">
        <v>3397</v>
      </c>
      <c r="C4" t="s">
        <v>3398</v>
      </c>
      <c r="D4" t="s">
        <v>1150</v>
      </c>
      <c r="E4" t="s">
        <v>1150</v>
      </c>
      <c r="F4" t="s">
        <v>3399</v>
      </c>
      <c r="G4" t="str">
        <f t="shared" si="0"/>
        <v>Çukurova</v>
      </c>
      <c r="H4" t="str">
        <f t="shared" si="1"/>
        <v>Adana</v>
      </c>
    </row>
    <row r="5" spans="1:8" x14ac:dyDescent="0.3">
      <c r="A5">
        <v>406</v>
      </c>
      <c r="B5" t="s">
        <v>2170</v>
      </c>
      <c r="C5" t="s">
        <v>2170</v>
      </c>
      <c r="D5" t="s">
        <v>1150</v>
      </c>
      <c r="E5" t="s">
        <v>1150</v>
      </c>
      <c r="F5" t="s">
        <v>2171</v>
      </c>
      <c r="G5" t="str">
        <f t="shared" si="0"/>
        <v>Feke</v>
      </c>
      <c r="H5" t="str">
        <f t="shared" si="1"/>
        <v>Adana</v>
      </c>
    </row>
    <row r="6" spans="1:8" x14ac:dyDescent="0.3">
      <c r="A6">
        <v>35</v>
      </c>
      <c r="B6" t="s">
        <v>1148</v>
      </c>
      <c r="C6" t="s">
        <v>1149</v>
      </c>
      <c r="D6" t="s">
        <v>1150</v>
      </c>
      <c r="E6" t="s">
        <v>1150</v>
      </c>
      <c r="F6" t="s">
        <v>1151</v>
      </c>
      <c r="G6" t="str">
        <f t="shared" si="0"/>
        <v>Imamoğlu</v>
      </c>
      <c r="H6" t="str">
        <f t="shared" si="1"/>
        <v>Adana</v>
      </c>
    </row>
    <row r="7" spans="1:8" x14ac:dyDescent="0.3">
      <c r="A7">
        <v>543</v>
      </c>
      <c r="B7" t="s">
        <v>2523</v>
      </c>
      <c r="C7" t="s">
        <v>2524</v>
      </c>
      <c r="D7" t="s">
        <v>1150</v>
      </c>
      <c r="E7" t="s">
        <v>1150</v>
      </c>
      <c r="F7" t="s">
        <v>2525</v>
      </c>
      <c r="G7" t="str">
        <f t="shared" si="0"/>
        <v>Karaisali</v>
      </c>
      <c r="H7" t="str">
        <f t="shared" si="1"/>
        <v>Adana</v>
      </c>
    </row>
    <row r="8" spans="1:8" x14ac:dyDescent="0.3">
      <c r="A8">
        <v>561</v>
      </c>
      <c r="B8" t="s">
        <v>2565</v>
      </c>
      <c r="C8" t="s">
        <v>2566</v>
      </c>
      <c r="D8" t="s">
        <v>1150</v>
      </c>
      <c r="E8" t="s">
        <v>1150</v>
      </c>
      <c r="F8" t="s">
        <v>2567</v>
      </c>
      <c r="G8" t="str">
        <f t="shared" si="0"/>
        <v>Karataş</v>
      </c>
      <c r="H8" t="str">
        <f t="shared" si="1"/>
        <v>Adana</v>
      </c>
    </row>
    <row r="9" spans="1:8" x14ac:dyDescent="0.3">
      <c r="A9">
        <v>623</v>
      </c>
      <c r="B9" t="s">
        <v>2707</v>
      </c>
      <c r="C9" t="s">
        <v>2707</v>
      </c>
      <c r="D9" t="s">
        <v>1150</v>
      </c>
      <c r="E9" t="s">
        <v>1150</v>
      </c>
      <c r="F9" t="s">
        <v>2708</v>
      </c>
      <c r="G9" t="str">
        <f t="shared" si="0"/>
        <v>Kozan</v>
      </c>
      <c r="H9" t="str">
        <f t="shared" si="1"/>
        <v>Adana</v>
      </c>
    </row>
    <row r="10" spans="1:8" x14ac:dyDescent="0.3">
      <c r="A10">
        <v>762</v>
      </c>
      <c r="B10" t="s">
        <v>3051</v>
      </c>
      <c r="C10" t="s">
        <v>3051</v>
      </c>
      <c r="D10" t="s">
        <v>1150</v>
      </c>
      <c r="E10" t="s">
        <v>1150</v>
      </c>
      <c r="F10" t="s">
        <v>3052</v>
      </c>
      <c r="G10" t="str">
        <f t="shared" si="0"/>
        <v>Pozanti</v>
      </c>
      <c r="H10" t="str">
        <f t="shared" si="1"/>
        <v>Adana</v>
      </c>
    </row>
    <row r="11" spans="1:8" x14ac:dyDescent="0.3">
      <c r="A11">
        <v>784</v>
      </c>
      <c r="B11" t="s">
        <v>3112</v>
      </c>
      <c r="C11" t="s">
        <v>3113</v>
      </c>
      <c r="D11" t="s">
        <v>1150</v>
      </c>
      <c r="E11" t="s">
        <v>1150</v>
      </c>
      <c r="F11" t="s">
        <v>3114</v>
      </c>
      <c r="G11" t="str">
        <f t="shared" si="0"/>
        <v>Saimbeyli</v>
      </c>
      <c r="H11" t="str">
        <f t="shared" si="1"/>
        <v>Adana</v>
      </c>
    </row>
    <row r="12" spans="1:8" x14ac:dyDescent="0.3">
      <c r="A12">
        <v>799</v>
      </c>
      <c r="B12" t="s">
        <v>3147</v>
      </c>
      <c r="C12" t="s">
        <v>3148</v>
      </c>
      <c r="D12" t="s">
        <v>1150</v>
      </c>
      <c r="E12" t="s">
        <v>1150</v>
      </c>
      <c r="F12" t="s">
        <v>3149</v>
      </c>
      <c r="G12" t="str">
        <f t="shared" si="0"/>
        <v>Sariçam</v>
      </c>
      <c r="H12" t="str">
        <f t="shared" si="1"/>
        <v>Adana</v>
      </c>
    </row>
    <row r="13" spans="1:8" x14ac:dyDescent="0.3">
      <c r="A13">
        <v>828</v>
      </c>
      <c r="B13" t="s">
        <v>3226</v>
      </c>
      <c r="C13" t="s">
        <v>3226</v>
      </c>
      <c r="D13" t="s">
        <v>1150</v>
      </c>
      <c r="E13" t="s">
        <v>1150</v>
      </c>
      <c r="F13" t="s">
        <v>3227</v>
      </c>
      <c r="G13" t="str">
        <f t="shared" si="0"/>
        <v>Seyhan</v>
      </c>
      <c r="H13" t="str">
        <f t="shared" si="1"/>
        <v>Adana</v>
      </c>
    </row>
    <row r="14" spans="1:8" x14ac:dyDescent="0.3">
      <c r="A14">
        <v>888</v>
      </c>
      <c r="B14" t="s">
        <v>3368</v>
      </c>
      <c r="C14" t="s">
        <v>3369</v>
      </c>
      <c r="D14" t="s">
        <v>1150</v>
      </c>
      <c r="E14" t="s">
        <v>1150</v>
      </c>
      <c r="F14" t="s">
        <v>3370</v>
      </c>
      <c r="G14" t="str">
        <f t="shared" si="0"/>
        <v>Tufanbeyli</v>
      </c>
      <c r="H14" t="str">
        <f t="shared" si="1"/>
        <v>Adana</v>
      </c>
    </row>
    <row r="15" spans="1:8" x14ac:dyDescent="0.3">
      <c r="A15">
        <v>958</v>
      </c>
      <c r="B15" t="s">
        <v>3537</v>
      </c>
      <c r="C15" t="s">
        <v>3537</v>
      </c>
      <c r="D15" t="s">
        <v>1150</v>
      </c>
      <c r="E15" t="s">
        <v>1150</v>
      </c>
      <c r="F15" t="s">
        <v>3538</v>
      </c>
      <c r="G15" t="str">
        <f t="shared" si="0"/>
        <v>Yumurtalik</v>
      </c>
      <c r="H15" t="str">
        <f t="shared" si="1"/>
        <v>Adana</v>
      </c>
    </row>
    <row r="16" spans="1:8" x14ac:dyDescent="0.3">
      <c r="A16">
        <v>957</v>
      </c>
      <c r="B16" t="s">
        <v>3534</v>
      </c>
      <c r="C16" t="s">
        <v>3535</v>
      </c>
      <c r="D16" t="s">
        <v>1150</v>
      </c>
      <c r="E16" t="s">
        <v>1150</v>
      </c>
      <c r="F16" t="s">
        <v>3536</v>
      </c>
      <c r="G16" t="str">
        <f t="shared" si="0"/>
        <v>Yüreğir</v>
      </c>
      <c r="H16" t="str">
        <f t="shared" si="1"/>
        <v>Adana</v>
      </c>
    </row>
    <row r="17" spans="1:8" x14ac:dyDescent="0.3">
      <c r="A17">
        <v>72</v>
      </c>
      <c r="B17" t="s">
        <v>1287</v>
      </c>
      <c r="C17" t="s">
        <v>1287</v>
      </c>
      <c r="D17" t="s">
        <v>1287</v>
      </c>
      <c r="E17" t="s">
        <v>1287</v>
      </c>
      <c r="F17" t="s">
        <v>1288</v>
      </c>
      <c r="G17" t="str">
        <f t="shared" si="0"/>
        <v>Adiyaman</v>
      </c>
      <c r="H17" t="str">
        <f t="shared" si="1"/>
        <v>Adiyaman</v>
      </c>
    </row>
    <row r="18" spans="1:8" x14ac:dyDescent="0.3">
      <c r="A18">
        <v>243</v>
      </c>
      <c r="B18" t="s">
        <v>1745</v>
      </c>
      <c r="C18" t="s">
        <v>1746</v>
      </c>
      <c r="D18" t="s">
        <v>1287</v>
      </c>
      <c r="E18" t="s">
        <v>1287</v>
      </c>
      <c r="F18" t="s">
        <v>1747</v>
      </c>
      <c r="G18" t="str">
        <f t="shared" si="0"/>
        <v>Besni</v>
      </c>
      <c r="H18" t="str">
        <f t="shared" si="1"/>
        <v>Adiyaman</v>
      </c>
    </row>
    <row r="19" spans="1:8" x14ac:dyDescent="0.3">
      <c r="A19">
        <v>359</v>
      </c>
      <c r="B19" t="s">
        <v>2045</v>
      </c>
      <c r="C19" t="s">
        <v>2046</v>
      </c>
      <c r="D19" t="s">
        <v>1287</v>
      </c>
      <c r="E19" t="s">
        <v>1287</v>
      </c>
      <c r="F19" t="s">
        <v>2047</v>
      </c>
      <c r="G19" t="str">
        <f t="shared" si="0"/>
        <v>Çelikhan</v>
      </c>
      <c r="H19" t="str">
        <f t="shared" si="1"/>
        <v>Adiyaman</v>
      </c>
    </row>
    <row r="20" spans="1:8" x14ac:dyDescent="0.3">
      <c r="A20">
        <v>426</v>
      </c>
      <c r="B20" t="s">
        <v>2224</v>
      </c>
      <c r="C20" t="s">
        <v>2224</v>
      </c>
      <c r="D20" t="s">
        <v>1287</v>
      </c>
      <c r="E20" t="s">
        <v>1287</v>
      </c>
      <c r="F20" t="s">
        <v>2225</v>
      </c>
      <c r="G20" t="str">
        <f t="shared" si="0"/>
        <v>Gerger</v>
      </c>
      <c r="H20" t="str">
        <f t="shared" si="1"/>
        <v>Adiyaman</v>
      </c>
    </row>
    <row r="21" spans="1:8" x14ac:dyDescent="0.3">
      <c r="A21">
        <v>437</v>
      </c>
      <c r="B21" t="s">
        <v>2252</v>
      </c>
      <c r="C21" t="s">
        <v>2253</v>
      </c>
      <c r="D21" t="s">
        <v>1287</v>
      </c>
      <c r="E21" t="s">
        <v>1287</v>
      </c>
      <c r="F21" t="s">
        <v>2254</v>
      </c>
      <c r="G21" t="str">
        <f t="shared" si="0"/>
        <v>Gölbaşi</v>
      </c>
      <c r="H21" t="str">
        <f t="shared" si="1"/>
        <v>Adiyaman</v>
      </c>
    </row>
    <row r="22" spans="1:8" x14ac:dyDescent="0.3">
      <c r="A22">
        <v>595</v>
      </c>
      <c r="B22" t="s">
        <v>2643</v>
      </c>
      <c r="C22" t="s">
        <v>2644</v>
      </c>
      <c r="D22" t="s">
        <v>1287</v>
      </c>
      <c r="E22" t="s">
        <v>1287</v>
      </c>
      <c r="F22" t="s">
        <v>2645</v>
      </c>
      <c r="G22" t="str">
        <f t="shared" si="0"/>
        <v>Kâhta</v>
      </c>
      <c r="H22" t="str">
        <f t="shared" si="1"/>
        <v>Adiyaman</v>
      </c>
    </row>
    <row r="23" spans="1:8" x14ac:dyDescent="0.3">
      <c r="A23">
        <v>789</v>
      </c>
      <c r="B23" t="s">
        <v>3125</v>
      </c>
      <c r="C23" t="s">
        <v>3125</v>
      </c>
      <c r="D23" t="s">
        <v>1287</v>
      </c>
      <c r="E23" t="s">
        <v>1287</v>
      </c>
      <c r="F23" t="s">
        <v>3126</v>
      </c>
      <c r="G23" t="str">
        <f t="shared" si="0"/>
        <v>Samsat</v>
      </c>
      <c r="H23" t="str">
        <f t="shared" si="1"/>
        <v>Adiyaman</v>
      </c>
    </row>
    <row r="24" spans="1:8" x14ac:dyDescent="0.3">
      <c r="A24">
        <v>776</v>
      </c>
      <c r="B24" t="s">
        <v>3088</v>
      </c>
      <c r="C24" t="s">
        <v>3089</v>
      </c>
      <c r="D24" t="s">
        <v>1287</v>
      </c>
      <c r="E24" t="s">
        <v>1287</v>
      </c>
      <c r="F24" t="s">
        <v>3090</v>
      </c>
      <c r="G24" t="str">
        <f t="shared" si="0"/>
        <v>Sincik</v>
      </c>
      <c r="H24" t="str">
        <f t="shared" si="1"/>
        <v>Adiyaman</v>
      </c>
    </row>
    <row r="25" spans="1:8" x14ac:dyDescent="0.3">
      <c r="A25">
        <v>892</v>
      </c>
      <c r="B25" t="s">
        <v>3376</v>
      </c>
      <c r="C25" t="s">
        <v>3376</v>
      </c>
      <c r="D25" t="s">
        <v>1287</v>
      </c>
      <c r="E25" t="s">
        <v>1287</v>
      </c>
      <c r="F25" t="s">
        <v>3377</v>
      </c>
      <c r="G25" t="str">
        <f t="shared" si="0"/>
        <v>Tut</v>
      </c>
      <c r="H25" t="str">
        <f t="shared" si="1"/>
        <v>Adiyaman</v>
      </c>
    </row>
    <row r="26" spans="1:8" x14ac:dyDescent="0.3">
      <c r="A26">
        <v>74</v>
      </c>
      <c r="B26" t="s">
        <v>1119</v>
      </c>
      <c r="C26" t="s">
        <v>1119</v>
      </c>
      <c r="D26" t="s">
        <v>1118</v>
      </c>
      <c r="E26" t="s">
        <v>1119</v>
      </c>
      <c r="F26" t="s">
        <v>1292</v>
      </c>
      <c r="G26" t="str">
        <f t="shared" si="0"/>
        <v>Afyonkarahisar</v>
      </c>
      <c r="H26" t="str">
        <f t="shared" si="1"/>
        <v>Afyonkarahisar</v>
      </c>
    </row>
    <row r="27" spans="1:8" x14ac:dyDescent="0.3">
      <c r="A27">
        <v>207</v>
      </c>
      <c r="B27" t="s">
        <v>1649</v>
      </c>
      <c r="C27" t="s">
        <v>1650</v>
      </c>
      <c r="D27" t="s">
        <v>1118</v>
      </c>
      <c r="E27" t="s">
        <v>1119</v>
      </c>
      <c r="F27" t="s">
        <v>1651</v>
      </c>
      <c r="G27" t="str">
        <f t="shared" si="0"/>
        <v>Başmakçi</v>
      </c>
      <c r="H27" t="str">
        <f t="shared" si="1"/>
        <v>Afyonkarahisar</v>
      </c>
    </row>
    <row r="28" spans="1:8" x14ac:dyDescent="0.3">
      <c r="A28">
        <v>228</v>
      </c>
      <c r="B28" t="s">
        <v>1710</v>
      </c>
      <c r="C28" t="s">
        <v>1710</v>
      </c>
      <c r="D28" t="s">
        <v>1118</v>
      </c>
      <c r="E28" t="s">
        <v>1119</v>
      </c>
      <c r="F28" t="s">
        <v>1711</v>
      </c>
      <c r="G28" t="str">
        <f t="shared" si="0"/>
        <v>Bayat</v>
      </c>
      <c r="H28" t="str">
        <f t="shared" si="1"/>
        <v>Afyonkarahisar</v>
      </c>
    </row>
    <row r="29" spans="1:8" x14ac:dyDescent="0.3">
      <c r="A29">
        <v>261</v>
      </c>
      <c r="B29" t="s">
        <v>1792</v>
      </c>
      <c r="C29" t="s">
        <v>1793</v>
      </c>
      <c r="D29" t="s">
        <v>1118</v>
      </c>
      <c r="E29" t="s">
        <v>1119</v>
      </c>
      <c r="F29" t="s">
        <v>1794</v>
      </c>
      <c r="G29" t="str">
        <f t="shared" si="0"/>
        <v>Bolvadin</v>
      </c>
      <c r="H29" t="str">
        <f t="shared" si="1"/>
        <v>Afyonkarahisar</v>
      </c>
    </row>
    <row r="30" spans="1:8" x14ac:dyDescent="0.3">
      <c r="A30">
        <v>177</v>
      </c>
      <c r="B30" t="s">
        <v>1565</v>
      </c>
      <c r="C30" t="s">
        <v>1566</v>
      </c>
      <c r="D30" t="s">
        <v>1118</v>
      </c>
      <c r="E30" t="s">
        <v>1119</v>
      </c>
      <c r="F30" t="s">
        <v>1567</v>
      </c>
      <c r="G30" t="str">
        <f t="shared" si="0"/>
        <v>Çay</v>
      </c>
      <c r="H30" t="str">
        <f t="shared" si="1"/>
        <v>Afyonkarahisar</v>
      </c>
    </row>
    <row r="31" spans="1:8" x14ac:dyDescent="0.3">
      <c r="A31">
        <v>714</v>
      </c>
      <c r="B31" t="s">
        <v>2939</v>
      </c>
      <c r="C31" t="s">
        <v>2940</v>
      </c>
      <c r="D31" t="s">
        <v>1118</v>
      </c>
      <c r="E31" t="s">
        <v>1119</v>
      </c>
      <c r="F31" t="s">
        <v>2941</v>
      </c>
      <c r="G31" t="str">
        <f t="shared" si="0"/>
        <v>Çobanlar</v>
      </c>
      <c r="H31" t="str">
        <f t="shared" si="1"/>
        <v>Afyonkarahisar</v>
      </c>
    </row>
    <row r="32" spans="1:8" x14ac:dyDescent="0.3">
      <c r="A32">
        <v>309</v>
      </c>
      <c r="B32" t="s">
        <v>1912</v>
      </c>
      <c r="C32" t="s">
        <v>1912</v>
      </c>
      <c r="D32" t="s">
        <v>1118</v>
      </c>
      <c r="E32" t="s">
        <v>1119</v>
      </c>
      <c r="F32" t="s">
        <v>1913</v>
      </c>
      <c r="G32" t="str">
        <f t="shared" si="0"/>
        <v>Dazkiri</v>
      </c>
      <c r="H32" t="str">
        <f t="shared" si="1"/>
        <v>Afyonkarahisar</v>
      </c>
    </row>
    <row r="33" spans="1:8" x14ac:dyDescent="0.3">
      <c r="A33">
        <v>299</v>
      </c>
      <c r="B33" t="s">
        <v>1887</v>
      </c>
      <c r="C33" t="s">
        <v>1888</v>
      </c>
      <c r="D33" t="s">
        <v>1118</v>
      </c>
      <c r="E33" t="s">
        <v>1119</v>
      </c>
      <c r="F33" t="s">
        <v>1889</v>
      </c>
      <c r="G33" t="str">
        <f t="shared" si="0"/>
        <v>Dinar</v>
      </c>
      <c r="H33" t="str">
        <f t="shared" si="1"/>
        <v>Afyonkarahisar</v>
      </c>
    </row>
    <row r="34" spans="1:8" x14ac:dyDescent="0.3">
      <c r="A34">
        <v>371</v>
      </c>
      <c r="B34" t="s">
        <v>2082</v>
      </c>
      <c r="C34" t="s">
        <v>2083</v>
      </c>
      <c r="D34" t="s">
        <v>1118</v>
      </c>
      <c r="E34" t="s">
        <v>1119</v>
      </c>
      <c r="F34" t="s">
        <v>2084</v>
      </c>
      <c r="G34" t="str">
        <f t="shared" si="0"/>
        <v>Emirdağ</v>
      </c>
      <c r="H34" t="str">
        <f t="shared" si="1"/>
        <v>Afyonkarahisar</v>
      </c>
    </row>
    <row r="35" spans="1:8" x14ac:dyDescent="0.3">
      <c r="A35">
        <v>397</v>
      </c>
      <c r="B35" t="s">
        <v>2145</v>
      </c>
      <c r="C35" t="s">
        <v>2146</v>
      </c>
      <c r="D35" t="s">
        <v>1118</v>
      </c>
      <c r="E35" t="s">
        <v>1119</v>
      </c>
      <c r="F35" t="s">
        <v>2147</v>
      </c>
      <c r="G35" t="str">
        <f t="shared" si="0"/>
        <v>Evciler</v>
      </c>
      <c r="H35" t="str">
        <f t="shared" si="1"/>
        <v>Afyonkarahisar</v>
      </c>
    </row>
    <row r="36" spans="1:8" x14ac:dyDescent="0.3">
      <c r="A36">
        <v>507</v>
      </c>
      <c r="B36" t="s">
        <v>2436</v>
      </c>
      <c r="C36" t="s">
        <v>2436</v>
      </c>
      <c r="D36" t="s">
        <v>1118</v>
      </c>
      <c r="E36" t="s">
        <v>1119</v>
      </c>
      <c r="F36" t="s">
        <v>2437</v>
      </c>
      <c r="G36" t="str">
        <f t="shared" si="0"/>
        <v>Hocalar</v>
      </c>
      <c r="H36" t="str">
        <f t="shared" si="1"/>
        <v>Afyonkarahisar</v>
      </c>
    </row>
    <row r="37" spans="1:8" x14ac:dyDescent="0.3">
      <c r="A37">
        <v>27</v>
      </c>
      <c r="B37" t="s">
        <v>1116</v>
      </c>
      <c r="C37" t="s">
        <v>1117</v>
      </c>
      <c r="D37" t="s">
        <v>1118</v>
      </c>
      <c r="E37" t="s">
        <v>1119</v>
      </c>
      <c r="F37" t="s">
        <v>1120</v>
      </c>
      <c r="G37" t="str">
        <f t="shared" si="0"/>
        <v>Ihsaniye</v>
      </c>
      <c r="H37" t="str">
        <f t="shared" si="1"/>
        <v>Afyonkarahisar</v>
      </c>
    </row>
    <row r="38" spans="1:8" x14ac:dyDescent="0.3">
      <c r="A38">
        <v>46</v>
      </c>
      <c r="B38" t="s">
        <v>1193</v>
      </c>
      <c r="C38" t="s">
        <v>1194</v>
      </c>
      <c r="D38" t="s">
        <v>1118</v>
      </c>
      <c r="E38" t="s">
        <v>1119</v>
      </c>
      <c r="F38" t="s">
        <v>1195</v>
      </c>
      <c r="G38" t="str">
        <f t="shared" si="0"/>
        <v>Iscehisar</v>
      </c>
      <c r="H38" t="str">
        <f t="shared" si="1"/>
        <v>Afyonkarahisar</v>
      </c>
    </row>
    <row r="39" spans="1:8" x14ac:dyDescent="0.3">
      <c r="A39">
        <v>606</v>
      </c>
      <c r="B39" t="s">
        <v>2664</v>
      </c>
      <c r="C39" t="s">
        <v>2665</v>
      </c>
      <c r="D39" t="s">
        <v>1118</v>
      </c>
      <c r="E39" t="s">
        <v>1119</v>
      </c>
      <c r="F39" t="s">
        <v>2666</v>
      </c>
      <c r="G39" t="str">
        <f t="shared" si="0"/>
        <v>Kizilören</v>
      </c>
      <c r="H39" t="str">
        <f t="shared" si="1"/>
        <v>Afyonkarahisar</v>
      </c>
    </row>
    <row r="40" spans="1:8" x14ac:dyDescent="0.3">
      <c r="A40">
        <v>791</v>
      </c>
      <c r="B40" t="s">
        <v>3129</v>
      </c>
      <c r="C40" t="s">
        <v>3129</v>
      </c>
      <c r="D40" t="s">
        <v>1118</v>
      </c>
      <c r="E40" t="s">
        <v>1119</v>
      </c>
      <c r="F40" t="s">
        <v>3130</v>
      </c>
      <c r="G40" t="str">
        <f t="shared" si="0"/>
        <v>Sandikli</v>
      </c>
      <c r="H40" t="str">
        <f t="shared" si="1"/>
        <v>Afyonkarahisar</v>
      </c>
    </row>
    <row r="41" spans="1:8" x14ac:dyDescent="0.3">
      <c r="A41">
        <v>775</v>
      </c>
      <c r="B41" t="s">
        <v>3085</v>
      </c>
      <c r="C41" t="s">
        <v>3086</v>
      </c>
      <c r="D41" t="s">
        <v>1118</v>
      </c>
      <c r="E41" t="s">
        <v>1119</v>
      </c>
      <c r="F41" t="s">
        <v>3087</v>
      </c>
      <c r="G41" t="str">
        <f t="shared" si="0"/>
        <v>Sinanpaşa</v>
      </c>
      <c r="H41" t="str">
        <f t="shared" si="1"/>
        <v>Afyonkarahisar</v>
      </c>
    </row>
    <row r="42" spans="1:8" x14ac:dyDescent="0.3">
      <c r="A42">
        <v>51</v>
      </c>
      <c r="B42" t="s">
        <v>1211</v>
      </c>
      <c r="C42" t="s">
        <v>1212</v>
      </c>
      <c r="D42" t="s">
        <v>1118</v>
      </c>
      <c r="E42" t="s">
        <v>1119</v>
      </c>
      <c r="F42" t="s">
        <v>1213</v>
      </c>
      <c r="G42" t="str">
        <f t="shared" si="0"/>
        <v>Şuhut</v>
      </c>
      <c r="H42" t="str">
        <f t="shared" si="1"/>
        <v>Afyonkarahisar</v>
      </c>
    </row>
    <row r="43" spans="1:8" x14ac:dyDescent="0.3">
      <c r="A43">
        <v>845</v>
      </c>
      <c r="B43" t="s">
        <v>3265</v>
      </c>
      <c r="C43" t="s">
        <v>3266</v>
      </c>
      <c r="D43" t="s">
        <v>1118</v>
      </c>
      <c r="E43" t="s">
        <v>1119</v>
      </c>
      <c r="F43" t="s">
        <v>3267</v>
      </c>
      <c r="G43" t="str">
        <f t="shared" si="0"/>
        <v>Sultandaği</v>
      </c>
      <c r="H43" t="str">
        <f t="shared" si="1"/>
        <v>Afyonkarahisar</v>
      </c>
    </row>
    <row r="44" spans="1:8" x14ac:dyDescent="0.3">
      <c r="A44">
        <v>64</v>
      </c>
      <c r="B44" t="s">
        <v>1261</v>
      </c>
      <c r="C44" t="s">
        <v>1262</v>
      </c>
      <c r="D44" t="s">
        <v>1261</v>
      </c>
      <c r="E44" t="s">
        <v>1262</v>
      </c>
      <c r="F44" t="s">
        <v>1263</v>
      </c>
      <c r="G44" t="str">
        <f t="shared" si="0"/>
        <v>Ağri</v>
      </c>
      <c r="H44" t="str">
        <f t="shared" si="1"/>
        <v>Ağri</v>
      </c>
    </row>
    <row r="45" spans="1:8" x14ac:dyDescent="0.3">
      <c r="A45">
        <v>301</v>
      </c>
      <c r="B45" t="s">
        <v>1893</v>
      </c>
      <c r="C45" t="s">
        <v>1894</v>
      </c>
      <c r="D45" t="s">
        <v>1261</v>
      </c>
      <c r="E45" t="s">
        <v>1262</v>
      </c>
      <c r="F45" t="s">
        <v>1895</v>
      </c>
      <c r="G45" t="str">
        <f t="shared" si="0"/>
        <v>Diyadin</v>
      </c>
      <c r="H45" t="str">
        <f t="shared" si="1"/>
        <v>Ağri</v>
      </c>
    </row>
    <row r="46" spans="1:8" x14ac:dyDescent="0.3">
      <c r="A46">
        <v>334</v>
      </c>
      <c r="B46" t="s">
        <v>1979</v>
      </c>
      <c r="C46" t="s">
        <v>1980</v>
      </c>
      <c r="D46" t="s">
        <v>1261</v>
      </c>
      <c r="E46" t="s">
        <v>1262</v>
      </c>
      <c r="F46" t="s">
        <v>1981</v>
      </c>
      <c r="G46" t="str">
        <f t="shared" si="0"/>
        <v>Doğubayazit</v>
      </c>
      <c r="H46" t="str">
        <f t="shared" si="1"/>
        <v>Ağri</v>
      </c>
    </row>
    <row r="47" spans="1:8" x14ac:dyDescent="0.3">
      <c r="A47">
        <v>364</v>
      </c>
      <c r="B47" t="s">
        <v>2060</v>
      </c>
      <c r="C47" t="s">
        <v>2061</v>
      </c>
      <c r="D47" t="s">
        <v>1261</v>
      </c>
      <c r="E47" t="s">
        <v>1262</v>
      </c>
      <c r="F47" t="s">
        <v>2062</v>
      </c>
      <c r="G47" t="str">
        <f t="shared" si="0"/>
        <v>Eleşkirt</v>
      </c>
      <c r="H47" t="str">
        <f t="shared" si="1"/>
        <v>Ağri</v>
      </c>
    </row>
    <row r="48" spans="1:8" x14ac:dyDescent="0.3">
      <c r="A48">
        <v>485</v>
      </c>
      <c r="B48" t="s">
        <v>2386</v>
      </c>
      <c r="C48" t="s">
        <v>2386</v>
      </c>
      <c r="D48" t="s">
        <v>1261</v>
      </c>
      <c r="E48" t="s">
        <v>1262</v>
      </c>
      <c r="F48" t="s">
        <v>2387</v>
      </c>
      <c r="G48" t="str">
        <f t="shared" si="0"/>
        <v>Hamur</v>
      </c>
      <c r="H48" t="str">
        <f t="shared" si="1"/>
        <v>Ağri</v>
      </c>
    </row>
    <row r="49" spans="1:8" x14ac:dyDescent="0.3">
      <c r="A49">
        <v>742</v>
      </c>
      <c r="B49" t="s">
        <v>3004</v>
      </c>
      <c r="C49" t="s">
        <v>3004</v>
      </c>
      <c r="D49" t="s">
        <v>1261</v>
      </c>
      <c r="E49" t="s">
        <v>1262</v>
      </c>
      <c r="F49" t="s">
        <v>3005</v>
      </c>
      <c r="G49" t="str">
        <f t="shared" si="0"/>
        <v>Patnos</v>
      </c>
      <c r="H49" t="str">
        <f t="shared" si="1"/>
        <v>Ağri</v>
      </c>
    </row>
    <row r="50" spans="1:8" x14ac:dyDescent="0.3">
      <c r="A50">
        <v>861</v>
      </c>
      <c r="B50" t="s">
        <v>3306</v>
      </c>
      <c r="C50" t="s">
        <v>3307</v>
      </c>
      <c r="D50" t="s">
        <v>1261</v>
      </c>
      <c r="E50" t="s">
        <v>1262</v>
      </c>
      <c r="F50" t="s">
        <v>3308</v>
      </c>
      <c r="G50" t="str">
        <f t="shared" si="0"/>
        <v>Taşliçay</v>
      </c>
      <c r="H50" t="str">
        <f t="shared" si="1"/>
        <v>Ağri</v>
      </c>
    </row>
    <row r="51" spans="1:8" x14ac:dyDescent="0.3">
      <c r="A51">
        <v>893</v>
      </c>
      <c r="B51" t="s">
        <v>3378</v>
      </c>
      <c r="C51" t="s">
        <v>3378</v>
      </c>
      <c r="D51" t="s">
        <v>1261</v>
      </c>
      <c r="E51" t="s">
        <v>1262</v>
      </c>
      <c r="F51" t="s">
        <v>3379</v>
      </c>
      <c r="G51" t="str">
        <f t="shared" si="0"/>
        <v>Tutak</v>
      </c>
      <c r="H51" t="str">
        <f t="shared" si="1"/>
        <v>Ağri</v>
      </c>
    </row>
    <row r="52" spans="1:8" x14ac:dyDescent="0.3">
      <c r="A52">
        <v>58</v>
      </c>
      <c r="B52" t="s">
        <v>1237</v>
      </c>
      <c r="C52" t="s">
        <v>1238</v>
      </c>
      <c r="D52" t="s">
        <v>1239</v>
      </c>
      <c r="E52" t="s">
        <v>1239</v>
      </c>
      <c r="F52" t="s">
        <v>1240</v>
      </c>
      <c r="G52" t="str">
        <f t="shared" si="0"/>
        <v>Ağaçören</v>
      </c>
      <c r="H52" t="str">
        <f t="shared" si="1"/>
        <v>Aksaray</v>
      </c>
    </row>
    <row r="53" spans="1:8" x14ac:dyDescent="0.3">
      <c r="A53">
        <v>972</v>
      </c>
      <c r="B53" t="s">
        <v>1239</v>
      </c>
      <c r="C53" t="s">
        <v>1239</v>
      </c>
      <c r="D53" t="s">
        <v>1239</v>
      </c>
      <c r="E53" t="s">
        <v>1239</v>
      </c>
      <c r="F53" t="s">
        <v>3570</v>
      </c>
      <c r="G53" t="str">
        <f t="shared" si="0"/>
        <v>Aksaray</v>
      </c>
      <c r="H53" t="str">
        <f t="shared" si="1"/>
        <v>Aksaray</v>
      </c>
    </row>
    <row r="54" spans="1:8" x14ac:dyDescent="0.3">
      <c r="A54">
        <v>973</v>
      </c>
      <c r="B54" t="s">
        <v>3571</v>
      </c>
      <c r="C54" t="s">
        <v>3572</v>
      </c>
      <c r="D54" t="s">
        <v>1239</v>
      </c>
      <c r="E54" t="s">
        <v>1239</v>
      </c>
      <c r="F54" t="s">
        <v>3573</v>
      </c>
      <c r="G54" t="str">
        <f t="shared" si="0"/>
        <v>Eskil</v>
      </c>
      <c r="H54" t="str">
        <f t="shared" si="1"/>
        <v>Aksaray</v>
      </c>
    </row>
    <row r="55" spans="1:8" x14ac:dyDescent="0.3">
      <c r="A55">
        <v>436</v>
      </c>
      <c r="B55" t="s">
        <v>2249</v>
      </c>
      <c r="C55" t="s">
        <v>2250</v>
      </c>
      <c r="D55" t="s">
        <v>1239</v>
      </c>
      <c r="E55" t="s">
        <v>1239</v>
      </c>
      <c r="F55" t="s">
        <v>2251</v>
      </c>
      <c r="G55" t="str">
        <f t="shared" si="0"/>
        <v>Gülağaç</v>
      </c>
      <c r="H55" t="str">
        <f t="shared" si="1"/>
        <v>Aksaray</v>
      </c>
    </row>
    <row r="56" spans="1:8" x14ac:dyDescent="0.3">
      <c r="A56">
        <v>472</v>
      </c>
      <c r="B56" t="s">
        <v>2351</v>
      </c>
      <c r="C56" t="s">
        <v>2352</v>
      </c>
      <c r="D56" t="s">
        <v>1239</v>
      </c>
      <c r="E56" t="s">
        <v>1239</v>
      </c>
      <c r="F56" t="s">
        <v>2353</v>
      </c>
      <c r="G56" t="str">
        <f t="shared" si="0"/>
        <v>Güzelyurt</v>
      </c>
      <c r="H56" t="str">
        <f t="shared" si="1"/>
        <v>Aksaray</v>
      </c>
    </row>
    <row r="57" spans="1:8" x14ac:dyDescent="0.3">
      <c r="A57">
        <v>726</v>
      </c>
      <c r="B57" t="s">
        <v>2969</v>
      </c>
      <c r="C57" t="s">
        <v>2970</v>
      </c>
      <c r="D57" t="s">
        <v>1239</v>
      </c>
      <c r="E57" t="s">
        <v>1239</v>
      </c>
      <c r="F57" t="s">
        <v>2971</v>
      </c>
      <c r="G57" t="str">
        <f t="shared" si="0"/>
        <v>Ortaköy</v>
      </c>
      <c r="H57" t="str">
        <f t="shared" si="1"/>
        <v>Aksaray</v>
      </c>
    </row>
    <row r="58" spans="1:8" x14ac:dyDescent="0.3">
      <c r="A58">
        <v>806</v>
      </c>
      <c r="B58" t="s">
        <v>3166</v>
      </c>
      <c r="C58" t="s">
        <v>3167</v>
      </c>
      <c r="D58" t="s">
        <v>1239</v>
      </c>
      <c r="E58" t="s">
        <v>1239</v>
      </c>
      <c r="F58" t="s">
        <v>3168</v>
      </c>
      <c r="G58" t="str">
        <f t="shared" si="0"/>
        <v>Sariyahşi</v>
      </c>
      <c r="H58" t="str">
        <f t="shared" si="1"/>
        <v>Aksaray</v>
      </c>
    </row>
    <row r="59" spans="1:8" x14ac:dyDescent="0.3">
      <c r="A59">
        <v>969</v>
      </c>
      <c r="B59" t="s">
        <v>3564</v>
      </c>
      <c r="C59" t="s">
        <v>3564</v>
      </c>
      <c r="D59" t="s">
        <v>1239</v>
      </c>
      <c r="E59" t="s">
        <v>1239</v>
      </c>
      <c r="F59" t="s">
        <v>3565</v>
      </c>
      <c r="G59" t="str">
        <f t="shared" si="0"/>
        <v>Sultanhani</v>
      </c>
      <c r="H59" t="str">
        <f t="shared" si="1"/>
        <v>Aksaray</v>
      </c>
    </row>
    <row r="60" spans="1:8" x14ac:dyDescent="0.3">
      <c r="A60">
        <v>124</v>
      </c>
      <c r="B60" t="s">
        <v>1427</v>
      </c>
      <c r="C60" t="s">
        <v>1427</v>
      </c>
      <c r="D60" t="s">
        <v>1427</v>
      </c>
      <c r="E60" t="s">
        <v>1427</v>
      </c>
      <c r="F60" t="s">
        <v>1428</v>
      </c>
      <c r="G60" t="str">
        <f t="shared" si="0"/>
        <v>Amasya</v>
      </c>
      <c r="H60" t="str">
        <f t="shared" si="1"/>
        <v>Amasya</v>
      </c>
    </row>
    <row r="61" spans="1:8" x14ac:dyDescent="0.3">
      <c r="A61">
        <v>469</v>
      </c>
      <c r="B61" t="s">
        <v>2342</v>
      </c>
      <c r="C61" t="s">
        <v>2343</v>
      </c>
      <c r="D61" t="s">
        <v>1427</v>
      </c>
      <c r="E61" t="s">
        <v>1427</v>
      </c>
      <c r="F61" t="s">
        <v>2344</v>
      </c>
      <c r="G61" t="str">
        <f t="shared" si="0"/>
        <v>Göynücek</v>
      </c>
      <c r="H61" t="str">
        <f t="shared" si="1"/>
        <v>Amasya</v>
      </c>
    </row>
    <row r="62" spans="1:8" x14ac:dyDescent="0.3">
      <c r="A62">
        <v>450</v>
      </c>
      <c r="B62" t="s">
        <v>2289</v>
      </c>
      <c r="C62" t="s">
        <v>2290</v>
      </c>
      <c r="D62" t="s">
        <v>1427</v>
      </c>
      <c r="E62" t="s">
        <v>1427</v>
      </c>
      <c r="F62" t="s">
        <v>2291</v>
      </c>
      <c r="G62" t="str">
        <f t="shared" si="0"/>
        <v>Gümüşhaciköy</v>
      </c>
      <c r="H62" t="str">
        <f t="shared" si="1"/>
        <v>Amasya</v>
      </c>
    </row>
    <row r="63" spans="1:8" x14ac:dyDescent="0.3">
      <c r="A63">
        <v>484</v>
      </c>
      <c r="B63" t="s">
        <v>2383</v>
      </c>
      <c r="C63" t="s">
        <v>2384</v>
      </c>
      <c r="D63" t="s">
        <v>1427</v>
      </c>
      <c r="E63" t="s">
        <v>1427</v>
      </c>
      <c r="F63" t="s">
        <v>2385</v>
      </c>
      <c r="G63" t="str">
        <f t="shared" si="0"/>
        <v>Hamamözü</v>
      </c>
      <c r="H63" t="str">
        <f t="shared" si="1"/>
        <v>Amasya</v>
      </c>
    </row>
    <row r="64" spans="1:8" x14ac:dyDescent="0.3">
      <c r="A64">
        <v>681</v>
      </c>
      <c r="B64" t="s">
        <v>2854</v>
      </c>
      <c r="C64" t="s">
        <v>2855</v>
      </c>
      <c r="D64" t="s">
        <v>1427</v>
      </c>
      <c r="E64" t="s">
        <v>1427</v>
      </c>
      <c r="F64" t="s">
        <v>2856</v>
      </c>
      <c r="G64" t="str">
        <f t="shared" si="0"/>
        <v>Merzifon</v>
      </c>
      <c r="H64" t="str">
        <f t="shared" si="1"/>
        <v>Amasya</v>
      </c>
    </row>
    <row r="65" spans="1:8" x14ac:dyDescent="0.3">
      <c r="A65">
        <v>848</v>
      </c>
      <c r="B65" t="s">
        <v>3274</v>
      </c>
      <c r="C65" t="s">
        <v>3274</v>
      </c>
      <c r="D65" t="s">
        <v>1427</v>
      </c>
      <c r="E65" t="s">
        <v>1427</v>
      </c>
      <c r="F65" t="s">
        <v>3275</v>
      </c>
      <c r="G65" t="str">
        <f t="shared" si="0"/>
        <v>Suluova</v>
      </c>
      <c r="H65" t="str">
        <f t="shared" si="1"/>
        <v>Amasya</v>
      </c>
    </row>
    <row r="66" spans="1:8" x14ac:dyDescent="0.3">
      <c r="A66">
        <v>862</v>
      </c>
      <c r="B66" t="s">
        <v>3309</v>
      </c>
      <c r="C66" t="s">
        <v>3310</v>
      </c>
      <c r="D66" t="s">
        <v>1427</v>
      </c>
      <c r="E66" t="s">
        <v>1427</v>
      </c>
      <c r="F66" t="s">
        <v>3311</v>
      </c>
      <c r="G66" t="str">
        <f t="shared" ref="G66:G129" si="2">PROPER(B66)</f>
        <v>Taşova</v>
      </c>
      <c r="H66" t="str">
        <f t="shared" ref="H66:H129" si="3">PROPER(D66)</f>
        <v>Amasya</v>
      </c>
    </row>
    <row r="67" spans="1:8" x14ac:dyDescent="0.3">
      <c r="A67">
        <v>97</v>
      </c>
      <c r="B67" t="s">
        <v>1357</v>
      </c>
      <c r="C67" t="s">
        <v>1357</v>
      </c>
      <c r="D67" t="s">
        <v>1100</v>
      </c>
      <c r="E67" t="s">
        <v>1100</v>
      </c>
      <c r="F67" t="s">
        <v>1358</v>
      </c>
      <c r="G67" t="str">
        <f t="shared" si="2"/>
        <v>Akyurt</v>
      </c>
      <c r="H67" t="str">
        <f t="shared" si="3"/>
        <v>Ankara</v>
      </c>
    </row>
    <row r="68" spans="1:8" x14ac:dyDescent="0.3">
      <c r="A68">
        <v>111</v>
      </c>
      <c r="B68" t="s">
        <v>1394</v>
      </c>
      <c r="C68" t="s">
        <v>1395</v>
      </c>
      <c r="D68" t="s">
        <v>1100</v>
      </c>
      <c r="E68" t="s">
        <v>1100</v>
      </c>
      <c r="F68" t="s">
        <v>1396</v>
      </c>
      <c r="G68" t="str">
        <f t="shared" si="2"/>
        <v>Altindağ</v>
      </c>
      <c r="H68" t="str">
        <f t="shared" si="3"/>
        <v>Ankara</v>
      </c>
    </row>
    <row r="69" spans="1:8" x14ac:dyDescent="0.3">
      <c r="A69">
        <v>178</v>
      </c>
      <c r="B69" t="s">
        <v>1568</v>
      </c>
      <c r="C69" t="s">
        <v>1569</v>
      </c>
      <c r="D69" t="s">
        <v>1100</v>
      </c>
      <c r="E69" t="s">
        <v>1100</v>
      </c>
      <c r="F69" t="s">
        <v>1570</v>
      </c>
      <c r="G69" t="str">
        <f t="shared" si="2"/>
        <v>Ayaş</v>
      </c>
      <c r="H69" t="str">
        <f t="shared" si="3"/>
        <v>Ankara</v>
      </c>
    </row>
    <row r="70" spans="1:8" x14ac:dyDescent="0.3">
      <c r="A70">
        <v>218</v>
      </c>
      <c r="B70" t="s">
        <v>1685</v>
      </c>
      <c r="C70" t="s">
        <v>1685</v>
      </c>
      <c r="D70" t="s">
        <v>1100</v>
      </c>
      <c r="E70" t="s">
        <v>1100</v>
      </c>
      <c r="F70" t="s">
        <v>1686</v>
      </c>
      <c r="G70" t="str">
        <f t="shared" si="2"/>
        <v>Bala</v>
      </c>
      <c r="H70" t="str">
        <f t="shared" si="3"/>
        <v>Ankara</v>
      </c>
    </row>
    <row r="71" spans="1:8" x14ac:dyDescent="0.3">
      <c r="A71">
        <v>251</v>
      </c>
      <c r="B71" t="s">
        <v>1768</v>
      </c>
      <c r="C71" t="s">
        <v>1768</v>
      </c>
      <c r="D71" t="s">
        <v>1100</v>
      </c>
      <c r="E71" t="s">
        <v>1100</v>
      </c>
      <c r="F71" t="s">
        <v>1769</v>
      </c>
      <c r="G71" t="str">
        <f t="shared" si="2"/>
        <v>Beypazari</v>
      </c>
      <c r="H71" t="str">
        <f t="shared" si="3"/>
        <v>Ankara</v>
      </c>
    </row>
    <row r="72" spans="1:8" x14ac:dyDescent="0.3">
      <c r="A72">
        <v>126</v>
      </c>
      <c r="B72" t="s">
        <v>1432</v>
      </c>
      <c r="C72" t="s">
        <v>1433</v>
      </c>
      <c r="D72" t="s">
        <v>1100</v>
      </c>
      <c r="E72" t="s">
        <v>1100</v>
      </c>
      <c r="F72" t="s">
        <v>1434</v>
      </c>
      <c r="G72" t="str">
        <f t="shared" si="2"/>
        <v>Çamlidere</v>
      </c>
      <c r="H72" t="str">
        <f t="shared" si="3"/>
        <v>Ankara</v>
      </c>
    </row>
    <row r="73" spans="1:8" x14ac:dyDescent="0.3">
      <c r="A73">
        <v>136</v>
      </c>
      <c r="B73" t="s">
        <v>1460</v>
      </c>
      <c r="C73" t="s">
        <v>1461</v>
      </c>
      <c r="D73" t="s">
        <v>1100</v>
      </c>
      <c r="E73" t="s">
        <v>1100</v>
      </c>
      <c r="F73" t="s">
        <v>1462</v>
      </c>
      <c r="G73" t="str">
        <f t="shared" si="2"/>
        <v>Çankaya</v>
      </c>
      <c r="H73" t="str">
        <f t="shared" si="3"/>
        <v>Ankara</v>
      </c>
    </row>
    <row r="74" spans="1:8" x14ac:dyDescent="0.3">
      <c r="A74">
        <v>899</v>
      </c>
      <c r="B74" t="s">
        <v>3391</v>
      </c>
      <c r="C74" t="s">
        <v>3392</v>
      </c>
      <c r="D74" t="s">
        <v>1100</v>
      </c>
      <c r="E74" t="s">
        <v>1100</v>
      </c>
      <c r="F74" t="s">
        <v>3393</v>
      </c>
      <c r="G74" t="str">
        <f t="shared" si="2"/>
        <v>Çubuk</v>
      </c>
      <c r="H74" t="str">
        <f t="shared" si="3"/>
        <v>Ankara</v>
      </c>
    </row>
    <row r="75" spans="1:8" x14ac:dyDescent="0.3">
      <c r="A75">
        <v>366</v>
      </c>
      <c r="B75" t="s">
        <v>2066</v>
      </c>
      <c r="C75" t="s">
        <v>2067</v>
      </c>
      <c r="D75" t="s">
        <v>1100</v>
      </c>
      <c r="E75" t="s">
        <v>1100</v>
      </c>
      <c r="F75" t="s">
        <v>2068</v>
      </c>
      <c r="G75" t="str">
        <f t="shared" si="2"/>
        <v>Elmadağ</v>
      </c>
      <c r="H75" t="str">
        <f t="shared" si="3"/>
        <v>Ankara</v>
      </c>
    </row>
    <row r="76" spans="1:8" x14ac:dyDescent="0.3">
      <c r="A76">
        <v>396</v>
      </c>
      <c r="B76" t="s">
        <v>2142</v>
      </c>
      <c r="C76" t="s">
        <v>2143</v>
      </c>
      <c r="D76" t="s">
        <v>1100</v>
      </c>
      <c r="E76" t="s">
        <v>1100</v>
      </c>
      <c r="F76" t="s">
        <v>2144</v>
      </c>
      <c r="G76" t="str">
        <f t="shared" si="2"/>
        <v>Etimesgut</v>
      </c>
      <c r="H76" t="str">
        <f t="shared" si="3"/>
        <v>Ankara</v>
      </c>
    </row>
    <row r="77" spans="1:8" x14ac:dyDescent="0.3">
      <c r="A77">
        <v>398</v>
      </c>
      <c r="B77" t="s">
        <v>2148</v>
      </c>
      <c r="C77" t="s">
        <v>2148</v>
      </c>
      <c r="D77" t="s">
        <v>1100</v>
      </c>
      <c r="E77" t="s">
        <v>1100</v>
      </c>
      <c r="F77" t="s">
        <v>2149</v>
      </c>
      <c r="G77" t="str">
        <f t="shared" si="2"/>
        <v>Evren</v>
      </c>
      <c r="H77" t="str">
        <f t="shared" si="3"/>
        <v>Ankara</v>
      </c>
    </row>
    <row r="78" spans="1:8" x14ac:dyDescent="0.3">
      <c r="A78">
        <v>438</v>
      </c>
      <c r="B78" t="s">
        <v>2252</v>
      </c>
      <c r="C78" t="s">
        <v>2253</v>
      </c>
      <c r="D78" t="s">
        <v>1100</v>
      </c>
      <c r="E78" t="s">
        <v>1100</v>
      </c>
      <c r="F78" t="s">
        <v>2255</v>
      </c>
      <c r="G78" t="str">
        <f t="shared" si="2"/>
        <v>Gölbaşi</v>
      </c>
      <c r="H78" t="str">
        <f t="shared" si="3"/>
        <v>Ankara</v>
      </c>
    </row>
    <row r="79" spans="1:8" x14ac:dyDescent="0.3">
      <c r="A79">
        <v>416</v>
      </c>
      <c r="B79" t="s">
        <v>2198</v>
      </c>
      <c r="C79" t="s">
        <v>2199</v>
      </c>
      <c r="D79" t="s">
        <v>1100</v>
      </c>
      <c r="E79" t="s">
        <v>1100</v>
      </c>
      <c r="F79" t="s">
        <v>2200</v>
      </c>
      <c r="G79" t="str">
        <f t="shared" si="2"/>
        <v>Güdül</v>
      </c>
      <c r="H79" t="str">
        <f t="shared" si="3"/>
        <v>Ankara</v>
      </c>
    </row>
    <row r="80" spans="1:8" x14ac:dyDescent="0.3">
      <c r="A80">
        <v>499</v>
      </c>
      <c r="B80" t="s">
        <v>2418</v>
      </c>
      <c r="C80" t="s">
        <v>2418</v>
      </c>
      <c r="D80" t="s">
        <v>1100</v>
      </c>
      <c r="E80" t="s">
        <v>1100</v>
      </c>
      <c r="F80" t="s">
        <v>2419</v>
      </c>
      <c r="G80" t="str">
        <f t="shared" si="2"/>
        <v>Haymana</v>
      </c>
      <c r="H80" t="str">
        <f t="shared" si="3"/>
        <v>Ankara</v>
      </c>
    </row>
    <row r="81" spans="1:8" x14ac:dyDescent="0.3">
      <c r="A81">
        <v>533</v>
      </c>
      <c r="B81" t="s">
        <v>2502</v>
      </c>
      <c r="C81" t="s">
        <v>2502</v>
      </c>
      <c r="D81" t="s">
        <v>1100</v>
      </c>
      <c r="E81" t="s">
        <v>1100</v>
      </c>
      <c r="F81" t="s">
        <v>2503</v>
      </c>
      <c r="G81" t="str">
        <f t="shared" si="2"/>
        <v>Kahramankazan</v>
      </c>
      <c r="H81" t="str">
        <f t="shared" si="3"/>
        <v>Ankara</v>
      </c>
    </row>
    <row r="82" spans="1:8" x14ac:dyDescent="0.3">
      <c r="A82">
        <v>536</v>
      </c>
      <c r="B82" t="s">
        <v>2507</v>
      </c>
      <c r="C82" t="s">
        <v>2508</v>
      </c>
      <c r="D82" t="s">
        <v>1100</v>
      </c>
      <c r="E82" t="s">
        <v>1100</v>
      </c>
      <c r="F82" t="s">
        <v>2509</v>
      </c>
      <c r="G82" t="str">
        <f t="shared" si="2"/>
        <v>Kalecik</v>
      </c>
      <c r="H82" t="str">
        <f t="shared" si="3"/>
        <v>Ankara</v>
      </c>
    </row>
    <row r="83" spans="1:8" x14ac:dyDescent="0.3">
      <c r="A83">
        <v>582</v>
      </c>
      <c r="B83" t="s">
        <v>2613</v>
      </c>
      <c r="C83" t="s">
        <v>2614</v>
      </c>
      <c r="D83" t="s">
        <v>1100</v>
      </c>
      <c r="E83" t="s">
        <v>1100</v>
      </c>
      <c r="F83" t="s">
        <v>2615</v>
      </c>
      <c r="G83" t="str">
        <f t="shared" si="2"/>
        <v>Keçiören</v>
      </c>
      <c r="H83" t="str">
        <f t="shared" si="3"/>
        <v>Ankara</v>
      </c>
    </row>
    <row r="84" spans="1:8" x14ac:dyDescent="0.3">
      <c r="A84">
        <v>604</v>
      </c>
      <c r="B84" t="s">
        <v>2660</v>
      </c>
      <c r="C84" t="s">
        <v>2660</v>
      </c>
      <c r="D84" t="s">
        <v>1100</v>
      </c>
      <c r="E84" t="s">
        <v>1100</v>
      </c>
      <c r="F84" t="s">
        <v>2661</v>
      </c>
      <c r="G84" t="str">
        <f t="shared" si="2"/>
        <v>Kizilcahamam</v>
      </c>
      <c r="H84" t="str">
        <f t="shared" si="3"/>
        <v>Ankara</v>
      </c>
    </row>
    <row r="85" spans="1:8" x14ac:dyDescent="0.3">
      <c r="A85">
        <v>663</v>
      </c>
      <c r="B85" t="s">
        <v>2808</v>
      </c>
      <c r="C85" t="s">
        <v>2808</v>
      </c>
      <c r="D85" t="s">
        <v>1100</v>
      </c>
      <c r="E85" t="s">
        <v>1100</v>
      </c>
      <c r="F85" t="s">
        <v>2809</v>
      </c>
      <c r="G85" t="str">
        <f t="shared" si="2"/>
        <v>Mamak</v>
      </c>
      <c r="H85" t="str">
        <f t="shared" si="3"/>
        <v>Ankara</v>
      </c>
    </row>
    <row r="86" spans="1:8" x14ac:dyDescent="0.3">
      <c r="A86">
        <v>700</v>
      </c>
      <c r="B86" t="s">
        <v>2903</v>
      </c>
      <c r="C86" t="s">
        <v>2903</v>
      </c>
      <c r="D86" t="s">
        <v>1100</v>
      </c>
      <c r="E86" t="s">
        <v>1100</v>
      </c>
      <c r="F86" t="s">
        <v>2904</v>
      </c>
      <c r="G86" t="str">
        <f t="shared" si="2"/>
        <v>Nallihan</v>
      </c>
      <c r="H86" t="str">
        <f t="shared" si="3"/>
        <v>Ankara</v>
      </c>
    </row>
    <row r="87" spans="1:8" x14ac:dyDescent="0.3">
      <c r="A87">
        <v>760</v>
      </c>
      <c r="B87" t="s">
        <v>3047</v>
      </c>
      <c r="C87" t="s">
        <v>3047</v>
      </c>
      <c r="D87" t="s">
        <v>1100</v>
      </c>
      <c r="E87" t="s">
        <v>1100</v>
      </c>
      <c r="F87" t="s">
        <v>3048</v>
      </c>
      <c r="G87" t="str">
        <f t="shared" si="2"/>
        <v>Polatli</v>
      </c>
      <c r="H87" t="str">
        <f t="shared" si="3"/>
        <v>Ankara</v>
      </c>
    </row>
    <row r="88" spans="1:8" x14ac:dyDescent="0.3">
      <c r="A88">
        <v>764</v>
      </c>
      <c r="B88" t="s">
        <v>3056</v>
      </c>
      <c r="C88" t="s">
        <v>3056</v>
      </c>
      <c r="D88" t="s">
        <v>1100</v>
      </c>
      <c r="E88" t="s">
        <v>1100</v>
      </c>
      <c r="F88" t="s">
        <v>3057</v>
      </c>
      <c r="G88" t="str">
        <f t="shared" si="2"/>
        <v>Pursaklar</v>
      </c>
      <c r="H88" t="str">
        <f t="shared" si="3"/>
        <v>Ankara</v>
      </c>
    </row>
    <row r="89" spans="1:8" x14ac:dyDescent="0.3">
      <c r="A89">
        <v>23</v>
      </c>
      <c r="B89" t="s">
        <v>1098</v>
      </c>
      <c r="C89" t="s">
        <v>1099</v>
      </c>
      <c r="D89" t="s">
        <v>1100</v>
      </c>
      <c r="E89" t="s">
        <v>1100</v>
      </c>
      <c r="F89" t="s">
        <v>1101</v>
      </c>
      <c r="G89" t="str">
        <f t="shared" si="2"/>
        <v>Şereflikoçhisar</v>
      </c>
      <c r="H89" t="str">
        <f t="shared" si="3"/>
        <v>Ankara</v>
      </c>
    </row>
    <row r="90" spans="1:8" x14ac:dyDescent="0.3">
      <c r="A90">
        <v>777</v>
      </c>
      <c r="B90" t="s">
        <v>3091</v>
      </c>
      <c r="C90" t="s">
        <v>3092</v>
      </c>
      <c r="D90" t="s">
        <v>1100</v>
      </c>
      <c r="E90" t="s">
        <v>1100</v>
      </c>
      <c r="F90" t="s">
        <v>3093</v>
      </c>
      <c r="G90" t="str">
        <f t="shared" si="2"/>
        <v>Sincan</v>
      </c>
      <c r="H90" t="str">
        <f t="shared" si="3"/>
        <v>Ankara</v>
      </c>
    </row>
    <row r="91" spans="1:8" x14ac:dyDescent="0.3">
      <c r="A91">
        <v>947</v>
      </c>
      <c r="B91" t="s">
        <v>3510</v>
      </c>
      <c r="C91" t="s">
        <v>3511</v>
      </c>
      <c r="D91" t="s">
        <v>1100</v>
      </c>
      <c r="E91" t="s">
        <v>1100</v>
      </c>
      <c r="F91" t="s">
        <v>3512</v>
      </c>
      <c r="G91" t="str">
        <f t="shared" si="2"/>
        <v>Yenimahalle</v>
      </c>
      <c r="H91" t="str">
        <f t="shared" si="3"/>
        <v>Ankara</v>
      </c>
    </row>
    <row r="92" spans="1:8" x14ac:dyDescent="0.3">
      <c r="A92">
        <v>92</v>
      </c>
      <c r="B92" t="s">
        <v>1346</v>
      </c>
      <c r="C92" t="s">
        <v>1347</v>
      </c>
      <c r="D92" t="s">
        <v>1056</v>
      </c>
      <c r="E92" t="s">
        <v>1056</v>
      </c>
      <c r="F92" t="s">
        <v>1348</v>
      </c>
      <c r="G92" t="str">
        <f t="shared" si="2"/>
        <v>Akseki</v>
      </c>
      <c r="H92" t="str">
        <f t="shared" si="3"/>
        <v>Antalya</v>
      </c>
    </row>
    <row r="93" spans="1:8" x14ac:dyDescent="0.3">
      <c r="A93">
        <v>93</v>
      </c>
      <c r="B93" t="s">
        <v>1349</v>
      </c>
      <c r="C93" t="s">
        <v>1349</v>
      </c>
      <c r="D93" t="s">
        <v>1056</v>
      </c>
      <c r="E93" t="s">
        <v>1056</v>
      </c>
      <c r="F93" t="s">
        <v>1350</v>
      </c>
      <c r="G93" t="str">
        <f t="shared" si="2"/>
        <v>Aksu</v>
      </c>
      <c r="H93" t="str">
        <f t="shared" si="3"/>
        <v>Antalya</v>
      </c>
    </row>
    <row r="94" spans="1:8" x14ac:dyDescent="0.3">
      <c r="A94">
        <v>105</v>
      </c>
      <c r="B94" t="s">
        <v>1378</v>
      </c>
      <c r="C94" t="s">
        <v>1378</v>
      </c>
      <c r="D94" t="s">
        <v>1056</v>
      </c>
      <c r="E94" t="s">
        <v>1056</v>
      </c>
      <c r="F94" t="s">
        <v>1379</v>
      </c>
      <c r="G94" t="str">
        <f t="shared" si="2"/>
        <v>Alanya</v>
      </c>
      <c r="H94" t="str">
        <f t="shared" si="3"/>
        <v>Antalya</v>
      </c>
    </row>
    <row r="95" spans="1:8" x14ac:dyDescent="0.3">
      <c r="A95">
        <v>316</v>
      </c>
      <c r="B95" t="s">
        <v>1931</v>
      </c>
      <c r="C95" t="s">
        <v>1931</v>
      </c>
      <c r="D95" t="s">
        <v>1056</v>
      </c>
      <c r="E95" t="s">
        <v>1056</v>
      </c>
      <c r="F95" t="s">
        <v>1932</v>
      </c>
      <c r="G95" t="str">
        <f t="shared" si="2"/>
        <v>Demre</v>
      </c>
      <c r="H95" t="str">
        <f t="shared" si="3"/>
        <v>Antalya</v>
      </c>
    </row>
    <row r="96" spans="1:8" x14ac:dyDescent="0.3">
      <c r="A96">
        <v>294</v>
      </c>
      <c r="B96" t="s">
        <v>1872</v>
      </c>
      <c r="C96" t="s">
        <v>1873</v>
      </c>
      <c r="D96" t="s">
        <v>1056</v>
      </c>
      <c r="E96" t="s">
        <v>1056</v>
      </c>
      <c r="F96" t="s">
        <v>1874</v>
      </c>
      <c r="G96" t="str">
        <f t="shared" si="2"/>
        <v>Döşemealti</v>
      </c>
      <c r="H96" t="str">
        <f t="shared" si="3"/>
        <v>Antalya</v>
      </c>
    </row>
    <row r="97" spans="1:8" x14ac:dyDescent="0.3">
      <c r="A97">
        <v>367</v>
      </c>
      <c r="B97" t="s">
        <v>2069</v>
      </c>
      <c r="C97" t="s">
        <v>2069</v>
      </c>
      <c r="D97" t="s">
        <v>1056</v>
      </c>
      <c r="E97" t="s">
        <v>1056</v>
      </c>
      <c r="F97" t="s">
        <v>2070</v>
      </c>
      <c r="G97" t="str">
        <f t="shared" si="2"/>
        <v>Elmali</v>
      </c>
      <c r="H97" t="str">
        <f t="shared" si="3"/>
        <v>Antalya</v>
      </c>
    </row>
    <row r="98" spans="1:8" x14ac:dyDescent="0.3">
      <c r="A98">
        <v>403</v>
      </c>
      <c r="B98" t="s">
        <v>2162</v>
      </c>
      <c r="C98" t="s">
        <v>2163</v>
      </c>
      <c r="D98" t="s">
        <v>1056</v>
      </c>
      <c r="E98" t="s">
        <v>1056</v>
      </c>
      <c r="F98" t="s">
        <v>2164</v>
      </c>
      <c r="G98" t="str">
        <f t="shared" si="2"/>
        <v>Finike</v>
      </c>
      <c r="H98" t="str">
        <f t="shared" si="3"/>
        <v>Antalya</v>
      </c>
    </row>
    <row r="99" spans="1:8" x14ac:dyDescent="0.3">
      <c r="A99">
        <v>414</v>
      </c>
      <c r="B99" t="s">
        <v>2192</v>
      </c>
      <c r="C99" t="s">
        <v>2193</v>
      </c>
      <c r="D99" t="s">
        <v>1056</v>
      </c>
      <c r="E99" t="s">
        <v>1056</v>
      </c>
      <c r="F99" t="s">
        <v>2194</v>
      </c>
      <c r="G99" t="str">
        <f t="shared" si="2"/>
        <v>Gazipaşa</v>
      </c>
      <c r="H99" t="str">
        <f t="shared" si="3"/>
        <v>Antalya</v>
      </c>
    </row>
    <row r="100" spans="1:8" x14ac:dyDescent="0.3">
      <c r="A100">
        <v>454</v>
      </c>
      <c r="B100" t="s">
        <v>2299</v>
      </c>
      <c r="C100" t="s">
        <v>2300</v>
      </c>
      <c r="D100" t="s">
        <v>1056</v>
      </c>
      <c r="E100" t="s">
        <v>1056</v>
      </c>
      <c r="F100" t="s">
        <v>2301</v>
      </c>
      <c r="G100" t="str">
        <f t="shared" si="2"/>
        <v>Gündoğmuş</v>
      </c>
      <c r="H100" t="str">
        <f t="shared" si="3"/>
        <v>Antalya</v>
      </c>
    </row>
    <row r="101" spans="1:8" x14ac:dyDescent="0.3">
      <c r="A101">
        <v>13</v>
      </c>
      <c r="B101" t="s">
        <v>1054</v>
      </c>
      <c r="C101" t="s">
        <v>1055</v>
      </c>
      <c r="D101" t="s">
        <v>1056</v>
      </c>
      <c r="E101" t="s">
        <v>1056</v>
      </c>
      <c r="F101" t="s">
        <v>1057</v>
      </c>
      <c r="G101" t="str">
        <f t="shared" si="2"/>
        <v>Ibradi</v>
      </c>
      <c r="H101" t="str">
        <f t="shared" si="3"/>
        <v>Antalya</v>
      </c>
    </row>
    <row r="102" spans="1:8" x14ac:dyDescent="0.3">
      <c r="A102">
        <v>524</v>
      </c>
      <c r="B102" t="s">
        <v>2476</v>
      </c>
      <c r="C102" t="s">
        <v>2477</v>
      </c>
      <c r="D102" t="s">
        <v>1056</v>
      </c>
      <c r="E102" t="s">
        <v>1056</v>
      </c>
      <c r="F102" t="s">
        <v>2478</v>
      </c>
      <c r="G102" t="str">
        <f t="shared" si="2"/>
        <v>Kaş</v>
      </c>
      <c r="H102" t="str">
        <f t="shared" si="3"/>
        <v>Antalya</v>
      </c>
    </row>
    <row r="103" spans="1:8" x14ac:dyDescent="0.3">
      <c r="A103">
        <v>589</v>
      </c>
      <c r="B103" t="s">
        <v>2631</v>
      </c>
      <c r="C103" t="s">
        <v>2631</v>
      </c>
      <c r="D103" t="s">
        <v>1056</v>
      </c>
      <c r="E103" t="s">
        <v>1056</v>
      </c>
      <c r="F103" t="s">
        <v>2632</v>
      </c>
      <c r="G103" t="str">
        <f t="shared" si="2"/>
        <v>Kemer</v>
      </c>
      <c r="H103" t="str">
        <f t="shared" si="3"/>
        <v>Antalya</v>
      </c>
    </row>
    <row r="104" spans="1:8" x14ac:dyDescent="0.3">
      <c r="A104">
        <v>591</v>
      </c>
      <c r="B104" t="s">
        <v>2634</v>
      </c>
      <c r="C104" t="s">
        <v>2634</v>
      </c>
      <c r="D104" t="s">
        <v>1056</v>
      </c>
      <c r="E104" t="s">
        <v>1056</v>
      </c>
      <c r="F104" t="s">
        <v>2635</v>
      </c>
      <c r="G104" t="str">
        <f t="shared" si="2"/>
        <v>Kepez</v>
      </c>
      <c r="H104" t="str">
        <f t="shared" si="3"/>
        <v>Antalya</v>
      </c>
    </row>
    <row r="105" spans="1:8" x14ac:dyDescent="0.3">
      <c r="A105">
        <v>615</v>
      </c>
      <c r="B105" t="s">
        <v>2689</v>
      </c>
      <c r="C105" t="s">
        <v>2689</v>
      </c>
      <c r="D105" t="s">
        <v>1056</v>
      </c>
      <c r="E105" t="s">
        <v>1056</v>
      </c>
      <c r="F105" t="s">
        <v>2690</v>
      </c>
      <c r="G105" t="str">
        <f t="shared" si="2"/>
        <v>Konyaalti</v>
      </c>
      <c r="H105" t="str">
        <f t="shared" si="3"/>
        <v>Antalya</v>
      </c>
    </row>
    <row r="106" spans="1:8" x14ac:dyDescent="0.3">
      <c r="A106">
        <v>619</v>
      </c>
      <c r="B106" t="s">
        <v>2697</v>
      </c>
      <c r="C106" t="s">
        <v>2698</v>
      </c>
      <c r="D106" t="s">
        <v>1056</v>
      </c>
      <c r="E106" t="s">
        <v>1056</v>
      </c>
      <c r="F106" t="s">
        <v>2699</v>
      </c>
      <c r="G106" t="str">
        <f t="shared" si="2"/>
        <v>Korkuteli</v>
      </c>
      <c r="H106" t="str">
        <f t="shared" si="3"/>
        <v>Antalya</v>
      </c>
    </row>
    <row r="107" spans="1:8" x14ac:dyDescent="0.3">
      <c r="A107">
        <v>640</v>
      </c>
      <c r="B107" t="s">
        <v>2746</v>
      </c>
      <c r="C107" t="s">
        <v>2746</v>
      </c>
      <c r="D107" t="s">
        <v>1056</v>
      </c>
      <c r="E107" t="s">
        <v>1056</v>
      </c>
      <c r="F107" t="s">
        <v>2747</v>
      </c>
      <c r="G107" t="str">
        <f t="shared" si="2"/>
        <v>Kumluca</v>
      </c>
      <c r="H107" t="str">
        <f t="shared" si="3"/>
        <v>Antalya</v>
      </c>
    </row>
    <row r="108" spans="1:8" x14ac:dyDescent="0.3">
      <c r="A108">
        <v>664</v>
      </c>
      <c r="B108" t="s">
        <v>2810</v>
      </c>
      <c r="C108" t="s">
        <v>2810</v>
      </c>
      <c r="D108" t="s">
        <v>1056</v>
      </c>
      <c r="E108" t="s">
        <v>1056</v>
      </c>
      <c r="F108" t="s">
        <v>2811</v>
      </c>
      <c r="G108" t="str">
        <f t="shared" si="2"/>
        <v>Manavgat</v>
      </c>
      <c r="H108" t="str">
        <f t="shared" si="3"/>
        <v>Antalya</v>
      </c>
    </row>
    <row r="109" spans="1:8" x14ac:dyDescent="0.3">
      <c r="A109">
        <v>691</v>
      </c>
      <c r="B109" t="s">
        <v>2878</v>
      </c>
      <c r="C109" t="s">
        <v>2879</v>
      </c>
      <c r="D109" t="s">
        <v>1056</v>
      </c>
      <c r="E109" t="s">
        <v>1056</v>
      </c>
      <c r="F109" t="s">
        <v>2880</v>
      </c>
      <c r="G109" t="str">
        <f t="shared" si="2"/>
        <v>Muratpaşa</v>
      </c>
      <c r="H109" t="str">
        <f t="shared" si="3"/>
        <v>Antalya</v>
      </c>
    </row>
    <row r="110" spans="1:8" x14ac:dyDescent="0.3">
      <c r="A110">
        <v>821</v>
      </c>
      <c r="B110" t="s">
        <v>3205</v>
      </c>
      <c r="C110" t="s">
        <v>3206</v>
      </c>
      <c r="D110" t="s">
        <v>1056</v>
      </c>
      <c r="E110" t="s">
        <v>1056</v>
      </c>
      <c r="F110" t="s">
        <v>3207</v>
      </c>
      <c r="G110" t="str">
        <f t="shared" si="2"/>
        <v>Serik</v>
      </c>
      <c r="H110" t="str">
        <f t="shared" si="3"/>
        <v>Antalya</v>
      </c>
    </row>
    <row r="111" spans="1:8" x14ac:dyDescent="0.3">
      <c r="A111">
        <v>147</v>
      </c>
      <c r="B111" t="s">
        <v>1489</v>
      </c>
      <c r="C111" t="s">
        <v>1489</v>
      </c>
      <c r="D111" t="s">
        <v>1489</v>
      </c>
      <c r="E111" t="s">
        <v>1489</v>
      </c>
      <c r="F111" t="s">
        <v>1490</v>
      </c>
      <c r="G111" t="str">
        <f t="shared" si="2"/>
        <v>Ardahan</v>
      </c>
      <c r="H111" t="str">
        <f t="shared" si="3"/>
        <v>Ardahan</v>
      </c>
    </row>
    <row r="112" spans="1:8" x14ac:dyDescent="0.3">
      <c r="A112">
        <v>514</v>
      </c>
      <c r="B112" t="s">
        <v>2450</v>
      </c>
      <c r="C112" t="s">
        <v>2451</v>
      </c>
      <c r="D112" t="s">
        <v>1489</v>
      </c>
      <c r="E112" t="s">
        <v>1489</v>
      </c>
      <c r="F112" t="s">
        <v>2452</v>
      </c>
      <c r="G112" t="str">
        <f t="shared" si="2"/>
        <v>Çildir</v>
      </c>
      <c r="H112" t="str">
        <f t="shared" si="3"/>
        <v>Ardahan</v>
      </c>
    </row>
    <row r="113" spans="1:8" x14ac:dyDescent="0.3">
      <c r="A113">
        <v>304</v>
      </c>
      <c r="B113" t="s">
        <v>1900</v>
      </c>
      <c r="C113" t="s">
        <v>1900</v>
      </c>
      <c r="D113" t="s">
        <v>1489</v>
      </c>
      <c r="E113" t="s">
        <v>1489</v>
      </c>
      <c r="F113" t="s">
        <v>1901</v>
      </c>
      <c r="G113" t="str">
        <f t="shared" si="2"/>
        <v>Damal</v>
      </c>
      <c r="H113" t="str">
        <f t="shared" si="3"/>
        <v>Ardahan</v>
      </c>
    </row>
    <row r="114" spans="1:8" x14ac:dyDescent="0.3">
      <c r="A114">
        <v>440</v>
      </c>
      <c r="B114" t="s">
        <v>2259</v>
      </c>
      <c r="C114" t="s">
        <v>2260</v>
      </c>
      <c r="D114" t="s">
        <v>1489</v>
      </c>
      <c r="E114" t="s">
        <v>1489</v>
      </c>
      <c r="F114" t="s">
        <v>2261</v>
      </c>
      <c r="G114" t="str">
        <f t="shared" si="2"/>
        <v>Göle</v>
      </c>
      <c r="H114" t="str">
        <f t="shared" si="3"/>
        <v>Ardahan</v>
      </c>
    </row>
    <row r="115" spans="1:8" x14ac:dyDescent="0.3">
      <c r="A115">
        <v>488</v>
      </c>
      <c r="B115" t="s">
        <v>2393</v>
      </c>
      <c r="C115" t="s">
        <v>2393</v>
      </c>
      <c r="D115" t="s">
        <v>1489</v>
      </c>
      <c r="E115" t="s">
        <v>1489</v>
      </c>
      <c r="F115" t="s">
        <v>2394</v>
      </c>
      <c r="G115" t="str">
        <f t="shared" si="2"/>
        <v>Hanak</v>
      </c>
      <c r="H115" t="str">
        <f t="shared" si="3"/>
        <v>Ardahan</v>
      </c>
    </row>
    <row r="116" spans="1:8" x14ac:dyDescent="0.3">
      <c r="A116">
        <v>761</v>
      </c>
      <c r="B116" t="s">
        <v>3049</v>
      </c>
      <c r="C116" t="s">
        <v>3049</v>
      </c>
      <c r="D116" t="s">
        <v>1489</v>
      </c>
      <c r="E116" t="s">
        <v>1489</v>
      </c>
      <c r="F116" t="s">
        <v>3050</v>
      </c>
      <c r="G116" t="str">
        <f t="shared" si="2"/>
        <v>Posof</v>
      </c>
      <c r="H116" t="str">
        <f t="shared" si="3"/>
        <v>Ardahan</v>
      </c>
    </row>
    <row r="117" spans="1:8" x14ac:dyDescent="0.3">
      <c r="A117">
        <v>149</v>
      </c>
      <c r="B117" t="s">
        <v>1494</v>
      </c>
      <c r="C117" t="s">
        <v>1495</v>
      </c>
      <c r="D117" t="s">
        <v>1051</v>
      </c>
      <c r="E117" t="s">
        <v>1052</v>
      </c>
      <c r="F117" t="s">
        <v>1496</v>
      </c>
      <c r="G117" t="str">
        <f t="shared" si="2"/>
        <v>Ardanuç</v>
      </c>
      <c r="H117" t="str">
        <f t="shared" si="3"/>
        <v>Artvin</v>
      </c>
    </row>
    <row r="118" spans="1:8" x14ac:dyDescent="0.3">
      <c r="A118">
        <v>152</v>
      </c>
      <c r="B118" t="s">
        <v>1502</v>
      </c>
      <c r="C118" t="s">
        <v>1503</v>
      </c>
      <c r="D118" t="s">
        <v>1051</v>
      </c>
      <c r="E118" t="s">
        <v>1052</v>
      </c>
      <c r="F118" t="s">
        <v>1504</v>
      </c>
      <c r="G118" t="str">
        <f t="shared" si="2"/>
        <v>Arhavi</v>
      </c>
      <c r="H118" t="str">
        <f t="shared" si="3"/>
        <v>Artvin</v>
      </c>
    </row>
    <row r="119" spans="1:8" x14ac:dyDescent="0.3">
      <c r="A119">
        <v>161</v>
      </c>
      <c r="B119" t="s">
        <v>1052</v>
      </c>
      <c r="C119" t="s">
        <v>1052</v>
      </c>
      <c r="D119" t="s">
        <v>1051</v>
      </c>
      <c r="E119" t="s">
        <v>1052</v>
      </c>
      <c r="F119" t="s">
        <v>1526</v>
      </c>
      <c r="G119" t="str">
        <f t="shared" si="2"/>
        <v>Artvin</v>
      </c>
      <c r="H119" t="str">
        <f t="shared" si="3"/>
        <v>Artvin</v>
      </c>
    </row>
    <row r="120" spans="1:8" x14ac:dyDescent="0.3">
      <c r="A120">
        <v>263</v>
      </c>
      <c r="B120" t="s">
        <v>1797</v>
      </c>
      <c r="C120" t="s">
        <v>1798</v>
      </c>
      <c r="D120" t="s">
        <v>1051</v>
      </c>
      <c r="E120" t="s">
        <v>1052</v>
      </c>
      <c r="F120" t="s">
        <v>1799</v>
      </c>
      <c r="G120" t="str">
        <f t="shared" si="2"/>
        <v>Borçka</v>
      </c>
      <c r="H120" t="str">
        <f t="shared" si="3"/>
        <v>Artvin</v>
      </c>
    </row>
    <row r="121" spans="1:8" x14ac:dyDescent="0.3">
      <c r="A121">
        <v>509</v>
      </c>
      <c r="B121" t="s">
        <v>2440</v>
      </c>
      <c r="C121" t="s">
        <v>2440</v>
      </c>
      <c r="D121" t="s">
        <v>1051</v>
      </c>
      <c r="E121" t="s">
        <v>1052</v>
      </c>
      <c r="F121" t="s">
        <v>2441</v>
      </c>
      <c r="G121" t="str">
        <f t="shared" si="2"/>
        <v>Hopa</v>
      </c>
      <c r="H121" t="str">
        <f t="shared" si="3"/>
        <v>Artvin</v>
      </c>
    </row>
    <row r="122" spans="1:8" x14ac:dyDescent="0.3">
      <c r="A122">
        <v>970</v>
      </c>
      <c r="B122" t="s">
        <v>2628</v>
      </c>
      <c r="C122" t="s">
        <v>2629</v>
      </c>
      <c r="D122" t="s">
        <v>1051</v>
      </c>
      <c r="E122" t="s">
        <v>1052</v>
      </c>
      <c r="F122" t="s">
        <v>3566</v>
      </c>
      <c r="G122" t="str">
        <f t="shared" si="2"/>
        <v>Kemalpaşa</v>
      </c>
      <c r="H122" t="str">
        <f t="shared" si="3"/>
        <v>Artvin</v>
      </c>
    </row>
    <row r="123" spans="1:8" x14ac:dyDescent="0.3">
      <c r="A123">
        <v>692</v>
      </c>
      <c r="B123" t="s">
        <v>2881</v>
      </c>
      <c r="C123" t="s">
        <v>2881</v>
      </c>
      <c r="D123" t="s">
        <v>1051</v>
      </c>
      <c r="E123" t="s">
        <v>1052</v>
      </c>
      <c r="F123" t="s">
        <v>2882</v>
      </c>
      <c r="G123" t="str">
        <f t="shared" si="2"/>
        <v>Murgul</v>
      </c>
      <c r="H123" t="str">
        <f t="shared" si="3"/>
        <v>Artvin</v>
      </c>
    </row>
    <row r="124" spans="1:8" x14ac:dyDescent="0.3">
      <c r="A124">
        <v>12</v>
      </c>
      <c r="B124" t="s">
        <v>1049</v>
      </c>
      <c r="C124" t="s">
        <v>1050</v>
      </c>
      <c r="D124" t="s">
        <v>1051</v>
      </c>
      <c r="E124" t="s">
        <v>1052</v>
      </c>
      <c r="F124" t="s">
        <v>1053</v>
      </c>
      <c r="G124" t="str">
        <f t="shared" si="2"/>
        <v>Şavşat</v>
      </c>
      <c r="H124" t="str">
        <f t="shared" si="3"/>
        <v>Artvin</v>
      </c>
    </row>
    <row r="125" spans="1:8" x14ac:dyDescent="0.3">
      <c r="A125">
        <v>961</v>
      </c>
      <c r="B125" t="s">
        <v>3543</v>
      </c>
      <c r="C125" t="s">
        <v>3544</v>
      </c>
      <c r="D125" t="s">
        <v>1051</v>
      </c>
      <c r="E125" t="s">
        <v>1052</v>
      </c>
      <c r="F125" t="s">
        <v>3545</v>
      </c>
      <c r="G125" t="str">
        <f t="shared" si="2"/>
        <v>Yusufeli</v>
      </c>
      <c r="H125" t="str">
        <f t="shared" si="3"/>
        <v>Artvin</v>
      </c>
    </row>
    <row r="126" spans="1:8" x14ac:dyDescent="0.3">
      <c r="A126">
        <v>267</v>
      </c>
      <c r="B126" t="s">
        <v>1806</v>
      </c>
      <c r="C126" t="s">
        <v>1807</v>
      </c>
      <c r="D126" t="s">
        <v>1159</v>
      </c>
      <c r="E126" t="s">
        <v>1159</v>
      </c>
      <c r="F126" t="s">
        <v>1808</v>
      </c>
      <c r="G126" t="str">
        <f t="shared" si="2"/>
        <v>Bozdoğan</v>
      </c>
      <c r="H126" t="str">
        <f t="shared" si="3"/>
        <v>Aydin</v>
      </c>
    </row>
    <row r="127" spans="1:8" x14ac:dyDescent="0.3">
      <c r="A127">
        <v>277</v>
      </c>
      <c r="B127" t="s">
        <v>1827</v>
      </c>
      <c r="C127" t="s">
        <v>1827</v>
      </c>
      <c r="D127" t="s">
        <v>1159</v>
      </c>
      <c r="E127" t="s">
        <v>1159</v>
      </c>
      <c r="F127" t="s">
        <v>1828</v>
      </c>
      <c r="G127" t="str">
        <f t="shared" si="2"/>
        <v>Buharkent</v>
      </c>
      <c r="H127" t="str">
        <f t="shared" si="3"/>
        <v>Aydin</v>
      </c>
    </row>
    <row r="128" spans="1:8" x14ac:dyDescent="0.3">
      <c r="A128">
        <v>39</v>
      </c>
      <c r="B128" t="s">
        <v>1166</v>
      </c>
      <c r="C128" t="s">
        <v>1167</v>
      </c>
      <c r="D128" t="s">
        <v>1159</v>
      </c>
      <c r="E128" t="s">
        <v>1159</v>
      </c>
      <c r="F128" t="s">
        <v>1168</v>
      </c>
      <c r="G128" t="str">
        <f t="shared" si="2"/>
        <v>Çine</v>
      </c>
      <c r="H128" t="str">
        <f t="shared" si="3"/>
        <v>Aydin</v>
      </c>
    </row>
    <row r="129" spans="1:8" x14ac:dyDescent="0.3">
      <c r="A129">
        <v>293</v>
      </c>
      <c r="B129" t="s">
        <v>1869</v>
      </c>
      <c r="C129" t="s">
        <v>1870</v>
      </c>
      <c r="D129" t="s">
        <v>1159</v>
      </c>
      <c r="E129" t="s">
        <v>1159</v>
      </c>
      <c r="F129" t="s">
        <v>1871</v>
      </c>
      <c r="G129" t="str">
        <f t="shared" si="2"/>
        <v>Didim</v>
      </c>
      <c r="H129" t="str">
        <f t="shared" si="3"/>
        <v>Aydin</v>
      </c>
    </row>
    <row r="130" spans="1:8" x14ac:dyDescent="0.3">
      <c r="A130">
        <v>354</v>
      </c>
      <c r="B130" t="s">
        <v>2029</v>
      </c>
      <c r="C130" t="s">
        <v>2029</v>
      </c>
      <c r="D130" t="s">
        <v>1159</v>
      </c>
      <c r="E130" t="s">
        <v>1159</v>
      </c>
      <c r="F130" t="s">
        <v>2030</v>
      </c>
      <c r="G130" t="str">
        <f t="shared" ref="G130:G193" si="4">PROPER(B130)</f>
        <v>Efeler</v>
      </c>
      <c r="H130" t="str">
        <f t="shared" ref="H130:H193" si="5">PROPER(D130)</f>
        <v>Aydin</v>
      </c>
    </row>
    <row r="131" spans="1:8" x14ac:dyDescent="0.3">
      <c r="A131">
        <v>427</v>
      </c>
      <c r="B131" t="s">
        <v>2226</v>
      </c>
      <c r="C131" t="s">
        <v>2227</v>
      </c>
      <c r="D131" t="s">
        <v>1159</v>
      </c>
      <c r="E131" t="s">
        <v>1159</v>
      </c>
      <c r="F131" t="s">
        <v>2228</v>
      </c>
      <c r="G131" t="str">
        <f t="shared" si="4"/>
        <v>Germencik</v>
      </c>
      <c r="H131" t="str">
        <f t="shared" si="5"/>
        <v>Aydin</v>
      </c>
    </row>
    <row r="132" spans="1:8" x14ac:dyDescent="0.3">
      <c r="A132">
        <v>37</v>
      </c>
      <c r="B132" t="s">
        <v>1157</v>
      </c>
      <c r="C132" t="s">
        <v>1158</v>
      </c>
      <c r="D132" t="s">
        <v>1159</v>
      </c>
      <c r="E132" t="s">
        <v>1159</v>
      </c>
      <c r="F132" t="s">
        <v>1160</v>
      </c>
      <c r="G132" t="str">
        <f t="shared" si="4"/>
        <v>Incirliova</v>
      </c>
      <c r="H132" t="str">
        <f t="shared" si="5"/>
        <v>Aydin</v>
      </c>
    </row>
    <row r="133" spans="1:8" x14ac:dyDescent="0.3">
      <c r="A133">
        <v>548</v>
      </c>
      <c r="B133" t="s">
        <v>2534</v>
      </c>
      <c r="C133" t="s">
        <v>2534</v>
      </c>
      <c r="D133" t="s">
        <v>1159</v>
      </c>
      <c r="E133" t="s">
        <v>1159</v>
      </c>
      <c r="F133" t="s">
        <v>2535</v>
      </c>
      <c r="G133" t="str">
        <f t="shared" si="4"/>
        <v>Karacasu</v>
      </c>
      <c r="H133" t="str">
        <f t="shared" si="5"/>
        <v>Aydin</v>
      </c>
    </row>
    <row r="134" spans="1:8" x14ac:dyDescent="0.3">
      <c r="A134">
        <v>568</v>
      </c>
      <c r="B134" t="s">
        <v>2582</v>
      </c>
      <c r="C134" t="s">
        <v>2582</v>
      </c>
      <c r="D134" t="s">
        <v>1159</v>
      </c>
      <c r="E134" t="s">
        <v>1159</v>
      </c>
      <c r="F134" t="s">
        <v>2583</v>
      </c>
      <c r="G134" t="str">
        <f t="shared" si="4"/>
        <v>Karpuzlu</v>
      </c>
      <c r="H134" t="str">
        <f t="shared" si="5"/>
        <v>Aydin</v>
      </c>
    </row>
    <row r="135" spans="1:8" x14ac:dyDescent="0.3">
      <c r="A135">
        <v>609</v>
      </c>
      <c r="B135" t="s">
        <v>2672</v>
      </c>
      <c r="C135" t="s">
        <v>2673</v>
      </c>
      <c r="D135" t="s">
        <v>1159</v>
      </c>
      <c r="E135" t="s">
        <v>1159</v>
      </c>
      <c r="F135" t="s">
        <v>2674</v>
      </c>
      <c r="G135" t="str">
        <f t="shared" si="4"/>
        <v>Koçarli</v>
      </c>
      <c r="H135" t="str">
        <f t="shared" si="5"/>
        <v>Aydin</v>
      </c>
    </row>
    <row r="136" spans="1:8" x14ac:dyDescent="0.3">
      <c r="A136">
        <v>521</v>
      </c>
      <c r="B136" t="s">
        <v>2467</v>
      </c>
      <c r="C136" t="s">
        <v>2468</v>
      </c>
      <c r="D136" t="s">
        <v>1159</v>
      </c>
      <c r="E136" t="s">
        <v>1159</v>
      </c>
      <c r="F136" t="s">
        <v>2469</v>
      </c>
      <c r="G136" t="str">
        <f t="shared" si="4"/>
        <v>Köşk</v>
      </c>
      <c r="H136" t="str">
        <f t="shared" si="5"/>
        <v>Aydin</v>
      </c>
    </row>
    <row r="137" spans="1:8" x14ac:dyDescent="0.3">
      <c r="A137">
        <v>634</v>
      </c>
      <c r="B137" t="s">
        <v>2733</v>
      </c>
      <c r="C137" t="s">
        <v>2734</v>
      </c>
      <c r="D137" t="s">
        <v>1159</v>
      </c>
      <c r="E137" t="s">
        <v>1159</v>
      </c>
      <c r="F137" t="s">
        <v>2735</v>
      </c>
      <c r="G137" t="str">
        <f t="shared" si="4"/>
        <v>Kuşadasi</v>
      </c>
      <c r="H137" t="str">
        <f t="shared" si="5"/>
        <v>Aydin</v>
      </c>
    </row>
    <row r="138" spans="1:8" x14ac:dyDescent="0.3">
      <c r="A138">
        <v>645</v>
      </c>
      <c r="B138" t="s">
        <v>2758</v>
      </c>
      <c r="C138" t="s">
        <v>2758</v>
      </c>
      <c r="D138" t="s">
        <v>1159</v>
      </c>
      <c r="E138" t="s">
        <v>1159</v>
      </c>
      <c r="F138" t="s">
        <v>2759</v>
      </c>
      <c r="G138" t="str">
        <f t="shared" si="4"/>
        <v>Kuyucak</v>
      </c>
      <c r="H138" t="str">
        <f t="shared" si="5"/>
        <v>Aydin</v>
      </c>
    </row>
    <row r="139" spans="1:8" x14ac:dyDescent="0.3">
      <c r="A139">
        <v>703</v>
      </c>
      <c r="B139" t="s">
        <v>2909</v>
      </c>
      <c r="C139" t="s">
        <v>2910</v>
      </c>
      <c r="D139" t="s">
        <v>1159</v>
      </c>
      <c r="E139" t="s">
        <v>1159</v>
      </c>
      <c r="F139" t="s">
        <v>2911</v>
      </c>
      <c r="G139" t="str">
        <f t="shared" si="4"/>
        <v>Nazilli</v>
      </c>
      <c r="H139" t="str">
        <f t="shared" si="5"/>
        <v>Aydin</v>
      </c>
    </row>
    <row r="140" spans="1:8" x14ac:dyDescent="0.3">
      <c r="A140">
        <v>834</v>
      </c>
      <c r="B140" t="s">
        <v>3236</v>
      </c>
      <c r="C140" t="s">
        <v>3237</v>
      </c>
      <c r="D140" t="s">
        <v>1159</v>
      </c>
      <c r="E140" t="s">
        <v>1159</v>
      </c>
      <c r="F140" t="s">
        <v>3238</v>
      </c>
      <c r="G140" t="str">
        <f t="shared" si="4"/>
        <v>Söke</v>
      </c>
      <c r="H140" t="str">
        <f t="shared" si="5"/>
        <v>Aydin</v>
      </c>
    </row>
    <row r="141" spans="1:8" x14ac:dyDescent="0.3">
      <c r="A141">
        <v>847</v>
      </c>
      <c r="B141" t="s">
        <v>3271</v>
      </c>
      <c r="C141" t="s">
        <v>3272</v>
      </c>
      <c r="D141" t="s">
        <v>1159</v>
      </c>
      <c r="E141" t="s">
        <v>1159</v>
      </c>
      <c r="F141" t="s">
        <v>3273</v>
      </c>
      <c r="G141" t="str">
        <f t="shared" si="4"/>
        <v>Sultanhisar</v>
      </c>
      <c r="H141" t="str">
        <f t="shared" si="5"/>
        <v>Aydin</v>
      </c>
    </row>
    <row r="142" spans="1:8" x14ac:dyDescent="0.3">
      <c r="A142">
        <v>948</v>
      </c>
      <c r="B142" t="s">
        <v>3513</v>
      </c>
      <c r="C142" t="s">
        <v>3514</v>
      </c>
      <c r="D142" t="s">
        <v>1159</v>
      </c>
      <c r="E142" t="s">
        <v>1159</v>
      </c>
      <c r="F142" t="s">
        <v>3515</v>
      </c>
      <c r="G142" t="str">
        <f t="shared" si="4"/>
        <v>Yenipazar</v>
      </c>
      <c r="H142" t="str">
        <f t="shared" si="5"/>
        <v>Aydin</v>
      </c>
    </row>
    <row r="143" spans="1:8" x14ac:dyDescent="0.3">
      <c r="A143">
        <v>110</v>
      </c>
      <c r="B143" t="s">
        <v>1391</v>
      </c>
      <c r="C143" t="s">
        <v>1392</v>
      </c>
      <c r="D143" t="s">
        <v>1221</v>
      </c>
      <c r="E143" t="s">
        <v>1222</v>
      </c>
      <c r="F143" t="s">
        <v>1393</v>
      </c>
      <c r="G143" t="str">
        <f t="shared" si="4"/>
        <v>Altieylül</v>
      </c>
      <c r="H143" t="str">
        <f t="shared" si="5"/>
        <v>Balikesir</v>
      </c>
    </row>
    <row r="144" spans="1:8" x14ac:dyDescent="0.3">
      <c r="A144">
        <v>194</v>
      </c>
      <c r="B144" t="s">
        <v>1610</v>
      </c>
      <c r="C144" t="s">
        <v>1610</v>
      </c>
      <c r="D144" t="s">
        <v>1221</v>
      </c>
      <c r="E144" t="s">
        <v>1222</v>
      </c>
      <c r="F144" t="s">
        <v>1611</v>
      </c>
      <c r="G144" t="str">
        <f t="shared" si="4"/>
        <v>Ayvalik</v>
      </c>
      <c r="H144" t="str">
        <f t="shared" si="5"/>
        <v>Balikesir</v>
      </c>
    </row>
    <row r="145" spans="1:8" x14ac:dyDescent="0.3">
      <c r="A145">
        <v>221</v>
      </c>
      <c r="B145" t="s">
        <v>1693</v>
      </c>
      <c r="C145" t="s">
        <v>1693</v>
      </c>
      <c r="D145" t="s">
        <v>1221</v>
      </c>
      <c r="E145" t="s">
        <v>1222</v>
      </c>
      <c r="F145" t="s">
        <v>1694</v>
      </c>
      <c r="G145" t="str">
        <f t="shared" si="4"/>
        <v>Balya</v>
      </c>
      <c r="H145" t="str">
        <f t="shared" si="5"/>
        <v>Balikesir</v>
      </c>
    </row>
    <row r="146" spans="1:8" x14ac:dyDescent="0.3">
      <c r="A146">
        <v>223</v>
      </c>
      <c r="B146" t="s">
        <v>1699</v>
      </c>
      <c r="C146" t="s">
        <v>1699</v>
      </c>
      <c r="D146" t="s">
        <v>1221</v>
      </c>
      <c r="E146" t="s">
        <v>1222</v>
      </c>
      <c r="F146" t="s">
        <v>1700</v>
      </c>
      <c r="G146" t="str">
        <f t="shared" si="4"/>
        <v>Bandirma</v>
      </c>
      <c r="H146" t="str">
        <f t="shared" si="5"/>
        <v>Balikesir</v>
      </c>
    </row>
    <row r="147" spans="1:8" x14ac:dyDescent="0.3">
      <c r="A147">
        <v>198</v>
      </c>
      <c r="B147" t="s">
        <v>1620</v>
      </c>
      <c r="C147" t="s">
        <v>1621</v>
      </c>
      <c r="D147" t="s">
        <v>1221</v>
      </c>
      <c r="E147" t="s">
        <v>1222</v>
      </c>
      <c r="F147" t="s">
        <v>1622</v>
      </c>
      <c r="G147" t="str">
        <f t="shared" si="4"/>
        <v>Bigadiç</v>
      </c>
      <c r="H147" t="str">
        <f t="shared" si="5"/>
        <v>Balikesir</v>
      </c>
    </row>
    <row r="148" spans="1:8" x14ac:dyDescent="0.3">
      <c r="A148">
        <v>282</v>
      </c>
      <c r="B148" t="s">
        <v>1838</v>
      </c>
      <c r="C148" t="s">
        <v>1839</v>
      </c>
      <c r="D148" t="s">
        <v>1221</v>
      </c>
      <c r="E148" t="s">
        <v>1222</v>
      </c>
      <c r="F148" t="s">
        <v>1840</v>
      </c>
      <c r="G148" t="str">
        <f t="shared" si="4"/>
        <v>Burhaniye</v>
      </c>
      <c r="H148" t="str">
        <f t="shared" si="5"/>
        <v>Balikesir</v>
      </c>
    </row>
    <row r="149" spans="1:8" x14ac:dyDescent="0.3">
      <c r="A149">
        <v>342</v>
      </c>
      <c r="B149" t="s">
        <v>2001</v>
      </c>
      <c r="C149" t="s">
        <v>2001</v>
      </c>
      <c r="D149" t="s">
        <v>1221</v>
      </c>
      <c r="E149" t="s">
        <v>1222</v>
      </c>
      <c r="F149" t="s">
        <v>2002</v>
      </c>
      <c r="G149" t="str">
        <f t="shared" si="4"/>
        <v>Dursunbey</v>
      </c>
      <c r="H149" t="str">
        <f t="shared" si="5"/>
        <v>Balikesir</v>
      </c>
    </row>
    <row r="150" spans="1:8" x14ac:dyDescent="0.3">
      <c r="A150">
        <v>352</v>
      </c>
      <c r="B150" t="s">
        <v>2025</v>
      </c>
      <c r="C150" t="s">
        <v>2026</v>
      </c>
      <c r="D150" t="s">
        <v>1221</v>
      </c>
      <c r="E150" t="s">
        <v>1222</v>
      </c>
      <c r="F150" t="s">
        <v>2027</v>
      </c>
      <c r="G150" t="str">
        <f t="shared" si="4"/>
        <v>Edremit</v>
      </c>
      <c r="H150" t="str">
        <f t="shared" si="5"/>
        <v>Balikesir</v>
      </c>
    </row>
    <row r="151" spans="1:8" x14ac:dyDescent="0.3">
      <c r="A151">
        <v>377</v>
      </c>
      <c r="B151" t="s">
        <v>2097</v>
      </c>
      <c r="C151" t="s">
        <v>2097</v>
      </c>
      <c r="D151" t="s">
        <v>1221</v>
      </c>
      <c r="E151" t="s">
        <v>1222</v>
      </c>
      <c r="F151" t="s">
        <v>2098</v>
      </c>
      <c r="G151" t="str">
        <f t="shared" si="4"/>
        <v>Erdek</v>
      </c>
      <c r="H151" t="str">
        <f t="shared" si="5"/>
        <v>Balikesir</v>
      </c>
    </row>
    <row r="152" spans="1:8" x14ac:dyDescent="0.3">
      <c r="A152">
        <v>453</v>
      </c>
      <c r="B152" t="s">
        <v>2296</v>
      </c>
      <c r="C152" t="s">
        <v>2297</v>
      </c>
      <c r="D152" t="s">
        <v>1221</v>
      </c>
      <c r="E152" t="s">
        <v>1222</v>
      </c>
      <c r="F152" t="s">
        <v>2298</v>
      </c>
      <c r="G152" t="str">
        <f t="shared" si="4"/>
        <v>Gömeç</v>
      </c>
      <c r="H152" t="str">
        <f t="shared" si="5"/>
        <v>Balikesir</v>
      </c>
    </row>
    <row r="153" spans="1:8" x14ac:dyDescent="0.3">
      <c r="A153">
        <v>455</v>
      </c>
      <c r="B153" t="s">
        <v>2302</v>
      </c>
      <c r="C153" t="s">
        <v>2303</v>
      </c>
      <c r="D153" t="s">
        <v>1221</v>
      </c>
      <c r="E153" t="s">
        <v>1222</v>
      </c>
      <c r="F153" t="s">
        <v>2304</v>
      </c>
      <c r="G153" t="str">
        <f t="shared" si="4"/>
        <v>Gönen</v>
      </c>
      <c r="H153" t="str">
        <f t="shared" si="5"/>
        <v>Balikesir</v>
      </c>
    </row>
    <row r="154" spans="1:8" x14ac:dyDescent="0.3">
      <c r="A154">
        <v>496</v>
      </c>
      <c r="B154" t="s">
        <v>2412</v>
      </c>
      <c r="C154" t="s">
        <v>2412</v>
      </c>
      <c r="D154" t="s">
        <v>1221</v>
      </c>
      <c r="E154" t="s">
        <v>1222</v>
      </c>
      <c r="F154" t="s">
        <v>2413</v>
      </c>
      <c r="G154" t="str">
        <f t="shared" si="4"/>
        <v>Havran</v>
      </c>
      <c r="H154" t="str">
        <f t="shared" si="5"/>
        <v>Balikesir</v>
      </c>
    </row>
    <row r="155" spans="1:8" x14ac:dyDescent="0.3">
      <c r="A155">
        <v>53</v>
      </c>
      <c r="B155" t="s">
        <v>1219</v>
      </c>
      <c r="C155" t="s">
        <v>1220</v>
      </c>
      <c r="D155" t="s">
        <v>1221</v>
      </c>
      <c r="E155" t="s">
        <v>1222</v>
      </c>
      <c r="F155" t="s">
        <v>1223</v>
      </c>
      <c r="G155" t="str">
        <f t="shared" si="4"/>
        <v>Ivrindi</v>
      </c>
      <c r="H155" t="str">
        <f t="shared" si="5"/>
        <v>Balikesir</v>
      </c>
    </row>
    <row r="156" spans="1:8" x14ac:dyDescent="0.3">
      <c r="A156">
        <v>564</v>
      </c>
      <c r="B156" t="s">
        <v>2572</v>
      </c>
      <c r="C156" t="s">
        <v>2573</v>
      </c>
      <c r="D156" t="s">
        <v>1221</v>
      </c>
      <c r="E156" t="s">
        <v>1222</v>
      </c>
      <c r="F156" t="s">
        <v>2574</v>
      </c>
      <c r="G156" t="str">
        <f t="shared" si="4"/>
        <v>Karesi</v>
      </c>
      <c r="H156" t="str">
        <f t="shared" si="5"/>
        <v>Balikesir</v>
      </c>
    </row>
    <row r="157" spans="1:8" x14ac:dyDescent="0.3">
      <c r="A157">
        <v>592</v>
      </c>
      <c r="B157" t="s">
        <v>2636</v>
      </c>
      <c r="C157" t="s">
        <v>2636</v>
      </c>
      <c r="D157" t="s">
        <v>1221</v>
      </c>
      <c r="E157" t="s">
        <v>1222</v>
      </c>
      <c r="F157" t="s">
        <v>2637</v>
      </c>
      <c r="G157" t="str">
        <f t="shared" si="4"/>
        <v>Kepsut</v>
      </c>
      <c r="H157" t="str">
        <f t="shared" si="5"/>
        <v>Balikesir</v>
      </c>
    </row>
    <row r="158" spans="1:8" x14ac:dyDescent="0.3">
      <c r="A158">
        <v>665</v>
      </c>
      <c r="B158" t="s">
        <v>2812</v>
      </c>
      <c r="C158" t="s">
        <v>2812</v>
      </c>
      <c r="D158" t="s">
        <v>1221</v>
      </c>
      <c r="E158" t="s">
        <v>1222</v>
      </c>
      <c r="F158" t="s">
        <v>2813</v>
      </c>
      <c r="G158" t="str">
        <f t="shared" si="4"/>
        <v>Manyas</v>
      </c>
      <c r="H158" t="str">
        <f t="shared" si="5"/>
        <v>Balikesir</v>
      </c>
    </row>
    <row r="159" spans="1:8" x14ac:dyDescent="0.3">
      <c r="A159">
        <v>667</v>
      </c>
      <c r="B159" t="s">
        <v>2817</v>
      </c>
      <c r="C159" t="s">
        <v>2817</v>
      </c>
      <c r="D159" t="s">
        <v>1221</v>
      </c>
      <c r="E159" t="s">
        <v>1222</v>
      </c>
      <c r="F159" t="s">
        <v>2818</v>
      </c>
      <c r="G159" t="str">
        <f t="shared" si="4"/>
        <v>Marmara</v>
      </c>
      <c r="H159" t="str">
        <f t="shared" si="5"/>
        <v>Balikesir</v>
      </c>
    </row>
    <row r="160" spans="1:8" x14ac:dyDescent="0.3">
      <c r="A160">
        <v>812</v>
      </c>
      <c r="B160" t="s">
        <v>3180</v>
      </c>
      <c r="C160" t="s">
        <v>3181</v>
      </c>
      <c r="D160" t="s">
        <v>1221</v>
      </c>
      <c r="E160" t="s">
        <v>1222</v>
      </c>
      <c r="F160" t="s">
        <v>3182</v>
      </c>
      <c r="G160" t="str">
        <f t="shared" si="4"/>
        <v>Savaştepe</v>
      </c>
      <c r="H160" t="str">
        <f t="shared" si="5"/>
        <v>Balikesir</v>
      </c>
    </row>
    <row r="161" spans="1:8" x14ac:dyDescent="0.3">
      <c r="A161">
        <v>830</v>
      </c>
      <c r="B161" t="s">
        <v>3229</v>
      </c>
      <c r="C161" t="s">
        <v>3229</v>
      </c>
      <c r="D161" t="s">
        <v>1221</v>
      </c>
      <c r="E161" t="s">
        <v>1222</v>
      </c>
      <c r="F161" t="s">
        <v>3230</v>
      </c>
      <c r="G161" t="str">
        <f t="shared" si="4"/>
        <v>Sindirgi</v>
      </c>
      <c r="H161" t="str">
        <f t="shared" si="5"/>
        <v>Balikesir</v>
      </c>
    </row>
    <row r="162" spans="1:8" x14ac:dyDescent="0.3">
      <c r="A162">
        <v>854</v>
      </c>
      <c r="B162" t="s">
        <v>3287</v>
      </c>
      <c r="C162" t="s">
        <v>3287</v>
      </c>
      <c r="D162" t="s">
        <v>1221</v>
      </c>
      <c r="E162" t="s">
        <v>1222</v>
      </c>
      <c r="F162" t="s">
        <v>3288</v>
      </c>
      <c r="G162" t="str">
        <f t="shared" si="4"/>
        <v>Susurluk</v>
      </c>
      <c r="H162" t="str">
        <f t="shared" si="5"/>
        <v>Balikesir</v>
      </c>
    </row>
    <row r="163" spans="1:8" x14ac:dyDescent="0.3">
      <c r="A163">
        <v>123</v>
      </c>
      <c r="B163" t="s">
        <v>1424</v>
      </c>
      <c r="C163" t="s">
        <v>1424</v>
      </c>
      <c r="D163" t="s">
        <v>1425</v>
      </c>
      <c r="E163" t="s">
        <v>1425</v>
      </c>
      <c r="F163" t="s">
        <v>1426</v>
      </c>
      <c r="G163" t="str">
        <f t="shared" si="4"/>
        <v>Amasra</v>
      </c>
      <c r="H163" t="str">
        <f t="shared" si="5"/>
        <v>Bartin</v>
      </c>
    </row>
    <row r="164" spans="1:8" x14ac:dyDescent="0.3">
      <c r="A164">
        <v>224</v>
      </c>
      <c r="B164" t="s">
        <v>1425</v>
      </c>
      <c r="C164" t="s">
        <v>1425</v>
      </c>
      <c r="D164" t="s">
        <v>1425</v>
      </c>
      <c r="E164" t="s">
        <v>1425</v>
      </c>
      <c r="F164" t="s">
        <v>1701</v>
      </c>
      <c r="G164" t="str">
        <f t="shared" si="4"/>
        <v>Bartin</v>
      </c>
      <c r="H164" t="str">
        <f t="shared" si="5"/>
        <v>Bartin</v>
      </c>
    </row>
    <row r="165" spans="1:8" x14ac:dyDescent="0.3">
      <c r="A165">
        <v>644</v>
      </c>
      <c r="B165" t="s">
        <v>2755</v>
      </c>
      <c r="C165" t="s">
        <v>2756</v>
      </c>
      <c r="D165" t="s">
        <v>1425</v>
      </c>
      <c r="E165" t="s">
        <v>1425</v>
      </c>
      <c r="F165" t="s">
        <v>2757</v>
      </c>
      <c r="G165" t="str">
        <f t="shared" si="4"/>
        <v>Kurucaşile</v>
      </c>
      <c r="H165" t="str">
        <f t="shared" si="5"/>
        <v>Bartin</v>
      </c>
    </row>
    <row r="166" spans="1:8" x14ac:dyDescent="0.3">
      <c r="A166">
        <v>909</v>
      </c>
      <c r="B166" t="s">
        <v>3415</v>
      </c>
      <c r="C166" t="s">
        <v>3415</v>
      </c>
      <c r="D166" t="s">
        <v>1425</v>
      </c>
      <c r="E166" t="s">
        <v>1425</v>
      </c>
      <c r="F166" t="s">
        <v>3416</v>
      </c>
      <c r="G166" t="str">
        <f t="shared" si="4"/>
        <v>Ulus</v>
      </c>
      <c r="H166" t="str">
        <f t="shared" si="5"/>
        <v>Bartin</v>
      </c>
    </row>
    <row r="167" spans="1:8" x14ac:dyDescent="0.3">
      <c r="A167">
        <v>226</v>
      </c>
      <c r="B167" t="s">
        <v>1705</v>
      </c>
      <c r="C167" t="s">
        <v>1705</v>
      </c>
      <c r="D167" t="s">
        <v>1705</v>
      </c>
      <c r="E167" t="s">
        <v>1705</v>
      </c>
      <c r="F167" t="s">
        <v>1706</v>
      </c>
      <c r="G167" t="str">
        <f t="shared" si="4"/>
        <v>Batman</v>
      </c>
      <c r="H167" t="str">
        <f t="shared" si="5"/>
        <v>Batman</v>
      </c>
    </row>
    <row r="168" spans="1:8" x14ac:dyDescent="0.3">
      <c r="A168">
        <v>239</v>
      </c>
      <c r="B168" t="s">
        <v>1735</v>
      </c>
      <c r="C168" t="s">
        <v>1736</v>
      </c>
      <c r="D168" t="s">
        <v>1705</v>
      </c>
      <c r="E168" t="s">
        <v>1705</v>
      </c>
      <c r="F168" t="s">
        <v>1737</v>
      </c>
      <c r="G168" t="str">
        <f t="shared" si="4"/>
        <v>Beşiri</v>
      </c>
      <c r="H168" t="str">
        <f t="shared" si="5"/>
        <v>Batman</v>
      </c>
    </row>
    <row r="169" spans="1:8" x14ac:dyDescent="0.3">
      <c r="A169">
        <v>424</v>
      </c>
      <c r="B169" t="s">
        <v>2219</v>
      </c>
      <c r="C169" t="s">
        <v>2220</v>
      </c>
      <c r="D169" t="s">
        <v>1705</v>
      </c>
      <c r="E169" t="s">
        <v>1705</v>
      </c>
      <c r="F169" t="s">
        <v>2221</v>
      </c>
      <c r="G169" t="str">
        <f t="shared" si="4"/>
        <v>Gercüş</v>
      </c>
      <c r="H169" t="str">
        <f t="shared" si="5"/>
        <v>Batman</v>
      </c>
    </row>
    <row r="170" spans="1:8" x14ac:dyDescent="0.3">
      <c r="A170">
        <v>493</v>
      </c>
      <c r="B170" t="s">
        <v>2405</v>
      </c>
      <c r="C170" t="s">
        <v>2405</v>
      </c>
      <c r="D170" t="s">
        <v>1705</v>
      </c>
      <c r="E170" t="s">
        <v>1705</v>
      </c>
      <c r="F170" t="s">
        <v>2406</v>
      </c>
      <c r="G170" t="str">
        <f t="shared" si="4"/>
        <v>Hasankeyf</v>
      </c>
      <c r="H170" t="str">
        <f t="shared" si="5"/>
        <v>Batman</v>
      </c>
    </row>
    <row r="171" spans="1:8" x14ac:dyDescent="0.3">
      <c r="A171">
        <v>625</v>
      </c>
      <c r="B171" t="s">
        <v>2711</v>
      </c>
      <c r="C171" t="s">
        <v>2711</v>
      </c>
      <c r="D171" t="s">
        <v>1705</v>
      </c>
      <c r="E171" t="s">
        <v>1705</v>
      </c>
      <c r="F171" t="s">
        <v>2712</v>
      </c>
      <c r="G171" t="str">
        <f t="shared" si="4"/>
        <v>Kozluk</v>
      </c>
      <c r="H171" t="str">
        <f t="shared" si="5"/>
        <v>Batman</v>
      </c>
    </row>
    <row r="172" spans="1:8" x14ac:dyDescent="0.3">
      <c r="A172">
        <v>811</v>
      </c>
      <c r="B172" t="s">
        <v>3178</v>
      </c>
      <c r="C172" t="s">
        <v>3178</v>
      </c>
      <c r="D172" t="s">
        <v>1705</v>
      </c>
      <c r="E172" t="s">
        <v>1705</v>
      </c>
      <c r="F172" t="s">
        <v>3179</v>
      </c>
      <c r="G172" t="str">
        <f t="shared" si="4"/>
        <v>Sason</v>
      </c>
      <c r="H172" t="str">
        <f t="shared" si="5"/>
        <v>Batman</v>
      </c>
    </row>
    <row r="173" spans="1:8" x14ac:dyDescent="0.3">
      <c r="A173">
        <v>185</v>
      </c>
      <c r="B173" t="s">
        <v>1586</v>
      </c>
      <c r="C173" t="s">
        <v>1586</v>
      </c>
      <c r="D173" t="s">
        <v>1587</v>
      </c>
      <c r="E173" t="s">
        <v>1587</v>
      </c>
      <c r="F173" t="s">
        <v>1588</v>
      </c>
      <c r="G173" t="str">
        <f t="shared" si="4"/>
        <v>Aydintepe</v>
      </c>
      <c r="H173" t="str">
        <f t="shared" si="5"/>
        <v>Bayburt</v>
      </c>
    </row>
    <row r="174" spans="1:8" x14ac:dyDescent="0.3">
      <c r="A174">
        <v>230</v>
      </c>
      <c r="B174" t="s">
        <v>1587</v>
      </c>
      <c r="C174" t="s">
        <v>1587</v>
      </c>
      <c r="D174" t="s">
        <v>1587</v>
      </c>
      <c r="E174" t="s">
        <v>1587</v>
      </c>
      <c r="F174" t="s">
        <v>1713</v>
      </c>
      <c r="G174" t="str">
        <f t="shared" si="4"/>
        <v>Bayburt</v>
      </c>
      <c r="H174" t="str">
        <f t="shared" si="5"/>
        <v>Bayburt</v>
      </c>
    </row>
    <row r="175" spans="1:8" x14ac:dyDescent="0.3">
      <c r="A175">
        <v>315</v>
      </c>
      <c r="B175" t="s">
        <v>1928</v>
      </c>
      <c r="C175" t="s">
        <v>1929</v>
      </c>
      <c r="D175" t="s">
        <v>1587</v>
      </c>
      <c r="E175" t="s">
        <v>1587</v>
      </c>
      <c r="F175" t="s">
        <v>1930</v>
      </c>
      <c r="G175" t="str">
        <f t="shared" si="4"/>
        <v>Demirözü</v>
      </c>
      <c r="H175" t="str">
        <f t="shared" si="5"/>
        <v>Bayburt</v>
      </c>
    </row>
    <row r="176" spans="1:8" x14ac:dyDescent="0.3">
      <c r="A176">
        <v>253</v>
      </c>
      <c r="B176" t="s">
        <v>1179</v>
      </c>
      <c r="C176" t="s">
        <v>1179</v>
      </c>
      <c r="D176" t="s">
        <v>1178</v>
      </c>
      <c r="E176" t="s">
        <v>1179</v>
      </c>
      <c r="F176" t="s">
        <v>1773</v>
      </c>
      <c r="G176" t="str">
        <f t="shared" si="4"/>
        <v>Bilecik</v>
      </c>
      <c r="H176" t="str">
        <f t="shared" si="5"/>
        <v>Bilecik</v>
      </c>
    </row>
    <row r="177" spans="1:8" x14ac:dyDescent="0.3">
      <c r="A177">
        <v>274</v>
      </c>
      <c r="B177" t="s">
        <v>1820</v>
      </c>
      <c r="C177" t="s">
        <v>1821</v>
      </c>
      <c r="D177" t="s">
        <v>1178</v>
      </c>
      <c r="E177" t="s">
        <v>1179</v>
      </c>
      <c r="F177" t="s">
        <v>1822</v>
      </c>
      <c r="G177" t="str">
        <f t="shared" si="4"/>
        <v>Bozüyük</v>
      </c>
      <c r="H177" t="str">
        <f t="shared" si="5"/>
        <v>Bilecik</v>
      </c>
    </row>
    <row r="178" spans="1:8" x14ac:dyDescent="0.3">
      <c r="A178">
        <v>447</v>
      </c>
      <c r="B178" t="s">
        <v>2280</v>
      </c>
      <c r="C178" t="s">
        <v>2281</v>
      </c>
      <c r="D178" t="s">
        <v>1178</v>
      </c>
      <c r="E178" t="s">
        <v>1179</v>
      </c>
      <c r="F178" t="s">
        <v>2282</v>
      </c>
      <c r="G178" t="str">
        <f t="shared" si="4"/>
        <v>Gölpazari</v>
      </c>
      <c r="H178" t="str">
        <f t="shared" si="5"/>
        <v>Bilecik</v>
      </c>
    </row>
    <row r="179" spans="1:8" x14ac:dyDescent="0.3">
      <c r="A179">
        <v>42</v>
      </c>
      <c r="B179" t="s">
        <v>1176</v>
      </c>
      <c r="C179" t="s">
        <v>1177</v>
      </c>
      <c r="D179" t="s">
        <v>1178</v>
      </c>
      <c r="E179" t="s">
        <v>1179</v>
      </c>
      <c r="F179" t="s">
        <v>1180</v>
      </c>
      <c r="G179" t="str">
        <f t="shared" si="4"/>
        <v>Inhisar</v>
      </c>
      <c r="H179" t="str">
        <f t="shared" si="5"/>
        <v>Bilecik</v>
      </c>
    </row>
    <row r="180" spans="1:8" x14ac:dyDescent="0.3">
      <c r="A180">
        <v>730</v>
      </c>
      <c r="B180" t="s">
        <v>2976</v>
      </c>
      <c r="C180" t="s">
        <v>2977</v>
      </c>
      <c r="D180" t="s">
        <v>1178</v>
      </c>
      <c r="E180" t="s">
        <v>1179</v>
      </c>
      <c r="F180" t="s">
        <v>2978</v>
      </c>
      <c r="G180" t="str">
        <f t="shared" si="4"/>
        <v>Osmaneli</v>
      </c>
      <c r="H180" t="str">
        <f t="shared" si="5"/>
        <v>Bilecik</v>
      </c>
    </row>
    <row r="181" spans="1:8" x14ac:dyDescent="0.3">
      <c r="A181">
        <v>748</v>
      </c>
      <c r="B181" t="s">
        <v>3015</v>
      </c>
      <c r="C181" t="s">
        <v>3016</v>
      </c>
      <c r="D181" t="s">
        <v>1178</v>
      </c>
      <c r="E181" t="s">
        <v>1179</v>
      </c>
      <c r="F181" t="s">
        <v>3017</v>
      </c>
      <c r="G181" t="str">
        <f t="shared" si="4"/>
        <v>Pazaryeri</v>
      </c>
      <c r="H181" t="str">
        <f t="shared" si="5"/>
        <v>Bilecik</v>
      </c>
    </row>
    <row r="182" spans="1:8" x14ac:dyDescent="0.3">
      <c r="A182">
        <v>778</v>
      </c>
      <c r="B182" t="s">
        <v>3094</v>
      </c>
      <c r="C182" t="s">
        <v>3095</v>
      </c>
      <c r="D182" t="s">
        <v>1178</v>
      </c>
      <c r="E182" t="s">
        <v>1179</v>
      </c>
      <c r="F182" t="s">
        <v>3096</v>
      </c>
      <c r="G182" t="str">
        <f t="shared" si="4"/>
        <v>Söğüt</v>
      </c>
      <c r="H182" t="str">
        <f t="shared" si="5"/>
        <v>Bilecik</v>
      </c>
    </row>
    <row r="183" spans="1:8" x14ac:dyDescent="0.3">
      <c r="A183">
        <v>949</v>
      </c>
      <c r="B183" t="s">
        <v>3513</v>
      </c>
      <c r="C183" t="s">
        <v>3514</v>
      </c>
      <c r="D183" t="s">
        <v>1178</v>
      </c>
      <c r="E183" t="s">
        <v>1179</v>
      </c>
      <c r="F183" t="s">
        <v>3516</v>
      </c>
      <c r="G183" t="str">
        <f t="shared" si="4"/>
        <v>Yenipazar</v>
      </c>
      <c r="H183" t="str">
        <f t="shared" si="5"/>
        <v>Bilecik</v>
      </c>
    </row>
    <row r="184" spans="1:8" x14ac:dyDescent="0.3">
      <c r="A184">
        <v>69</v>
      </c>
      <c r="B184" t="s">
        <v>1278</v>
      </c>
      <c r="C184" t="s">
        <v>1278</v>
      </c>
      <c r="D184" t="s">
        <v>1279</v>
      </c>
      <c r="E184" t="s">
        <v>1280</v>
      </c>
      <c r="F184" t="s">
        <v>1281</v>
      </c>
      <c r="G184" t="str">
        <f t="shared" si="4"/>
        <v>Adakli</v>
      </c>
      <c r="H184" t="str">
        <f t="shared" si="5"/>
        <v>Bingöl</v>
      </c>
    </row>
    <row r="185" spans="1:8" x14ac:dyDescent="0.3">
      <c r="A185">
        <v>254</v>
      </c>
      <c r="B185" t="s">
        <v>1774</v>
      </c>
      <c r="C185" t="s">
        <v>1280</v>
      </c>
      <c r="D185" t="s">
        <v>1279</v>
      </c>
      <c r="E185" t="s">
        <v>1280</v>
      </c>
      <c r="F185" t="s">
        <v>1775</v>
      </c>
      <c r="G185" t="str">
        <f t="shared" si="4"/>
        <v>Bingöl</v>
      </c>
      <c r="H185" t="str">
        <f t="shared" si="5"/>
        <v>Bingöl</v>
      </c>
    </row>
    <row r="186" spans="1:8" x14ac:dyDescent="0.3">
      <c r="A186">
        <v>423</v>
      </c>
      <c r="B186" t="s">
        <v>2216</v>
      </c>
      <c r="C186" t="s">
        <v>2217</v>
      </c>
      <c r="D186" t="s">
        <v>1279</v>
      </c>
      <c r="E186" t="s">
        <v>1280</v>
      </c>
      <c r="F186" t="s">
        <v>2218</v>
      </c>
      <c r="G186" t="str">
        <f t="shared" si="4"/>
        <v>Genç</v>
      </c>
      <c r="H186" t="str">
        <f t="shared" si="5"/>
        <v>Bingöl</v>
      </c>
    </row>
    <row r="187" spans="1:8" x14ac:dyDescent="0.3">
      <c r="A187">
        <v>567</v>
      </c>
      <c r="B187" t="s">
        <v>2580</v>
      </c>
      <c r="C187" t="s">
        <v>2580</v>
      </c>
      <c r="D187" t="s">
        <v>1279</v>
      </c>
      <c r="E187" t="s">
        <v>1280</v>
      </c>
      <c r="F187" t="s">
        <v>2581</v>
      </c>
      <c r="G187" t="str">
        <f t="shared" si="4"/>
        <v>Karliova</v>
      </c>
      <c r="H187" t="str">
        <f t="shared" si="5"/>
        <v>Bingöl</v>
      </c>
    </row>
    <row r="188" spans="1:8" x14ac:dyDescent="0.3">
      <c r="A188">
        <v>520</v>
      </c>
      <c r="B188" t="s">
        <v>2464</v>
      </c>
      <c r="C188" t="s">
        <v>2465</v>
      </c>
      <c r="D188" t="s">
        <v>1279</v>
      </c>
      <c r="E188" t="s">
        <v>1280</v>
      </c>
      <c r="F188" t="s">
        <v>2466</v>
      </c>
      <c r="G188" t="str">
        <f t="shared" si="4"/>
        <v>Kiği</v>
      </c>
      <c r="H188" t="str">
        <f t="shared" si="5"/>
        <v>Bingöl</v>
      </c>
    </row>
    <row r="189" spans="1:8" x14ac:dyDescent="0.3">
      <c r="A189">
        <v>837</v>
      </c>
      <c r="B189" t="s">
        <v>3245</v>
      </c>
      <c r="C189" t="s">
        <v>3245</v>
      </c>
      <c r="D189" t="s">
        <v>1279</v>
      </c>
      <c r="E189" t="s">
        <v>1280</v>
      </c>
      <c r="F189" t="s">
        <v>3246</v>
      </c>
      <c r="G189" t="str">
        <f t="shared" si="4"/>
        <v>Solhan</v>
      </c>
      <c r="H189" t="str">
        <f t="shared" si="5"/>
        <v>Bingöl</v>
      </c>
    </row>
    <row r="190" spans="1:8" x14ac:dyDescent="0.3">
      <c r="A190">
        <v>931</v>
      </c>
      <c r="B190" t="s">
        <v>3472</v>
      </c>
      <c r="C190" t="s">
        <v>3472</v>
      </c>
      <c r="D190" t="s">
        <v>1279</v>
      </c>
      <c r="E190" t="s">
        <v>1280</v>
      </c>
      <c r="F190" t="s">
        <v>3473</v>
      </c>
      <c r="G190" t="str">
        <f t="shared" si="4"/>
        <v>Yayladere</v>
      </c>
      <c r="H190" t="str">
        <f t="shared" si="5"/>
        <v>Bingöl</v>
      </c>
    </row>
    <row r="191" spans="1:8" x14ac:dyDescent="0.3">
      <c r="A191">
        <v>938</v>
      </c>
      <c r="B191" t="s">
        <v>3489</v>
      </c>
      <c r="C191" t="s">
        <v>3490</v>
      </c>
      <c r="D191" t="s">
        <v>1279</v>
      </c>
      <c r="E191" t="s">
        <v>1280</v>
      </c>
      <c r="F191" t="s">
        <v>3491</v>
      </c>
      <c r="G191" t="str">
        <f t="shared" si="4"/>
        <v>Yedisu</v>
      </c>
      <c r="H191" t="str">
        <f t="shared" si="5"/>
        <v>Bingöl</v>
      </c>
    </row>
    <row r="192" spans="1:8" x14ac:dyDescent="0.3">
      <c r="A192">
        <v>68</v>
      </c>
      <c r="B192" t="s">
        <v>1273</v>
      </c>
      <c r="C192" t="s">
        <v>1274</v>
      </c>
      <c r="D192" t="s">
        <v>1275</v>
      </c>
      <c r="E192" t="s">
        <v>1276</v>
      </c>
      <c r="F192" t="s">
        <v>1277</v>
      </c>
      <c r="G192" t="str">
        <f t="shared" si="4"/>
        <v>Adilcevaz</v>
      </c>
      <c r="H192" t="str">
        <f t="shared" si="5"/>
        <v>Bitlis</v>
      </c>
    </row>
    <row r="193" spans="1:8" x14ac:dyDescent="0.3">
      <c r="A193">
        <v>76</v>
      </c>
      <c r="B193" t="s">
        <v>1296</v>
      </c>
      <c r="C193" t="s">
        <v>1296</v>
      </c>
      <c r="D193" t="s">
        <v>1275</v>
      </c>
      <c r="E193" t="s">
        <v>1276</v>
      </c>
      <c r="F193" t="s">
        <v>1297</v>
      </c>
      <c r="G193" t="str">
        <f t="shared" si="4"/>
        <v>Ahlat</v>
      </c>
      <c r="H193" t="str">
        <f t="shared" si="5"/>
        <v>Bitlis</v>
      </c>
    </row>
    <row r="194" spans="1:8" x14ac:dyDescent="0.3">
      <c r="A194">
        <v>255</v>
      </c>
      <c r="B194" t="s">
        <v>1276</v>
      </c>
      <c r="C194" t="s">
        <v>1276</v>
      </c>
      <c r="D194" t="s">
        <v>1275</v>
      </c>
      <c r="E194" t="s">
        <v>1276</v>
      </c>
      <c r="F194" t="s">
        <v>1776</v>
      </c>
      <c r="G194" t="str">
        <f t="shared" ref="G194:G257" si="6">PROPER(B194)</f>
        <v>Bitlis</v>
      </c>
      <c r="H194" t="str">
        <f t="shared" ref="H194:H257" si="7">PROPER(D194)</f>
        <v>Bitlis</v>
      </c>
    </row>
    <row r="195" spans="1:8" x14ac:dyDescent="0.3">
      <c r="A195">
        <v>466</v>
      </c>
      <c r="B195" t="s">
        <v>2333</v>
      </c>
      <c r="C195" t="s">
        <v>2334</v>
      </c>
      <c r="D195" t="s">
        <v>1275</v>
      </c>
      <c r="E195" t="s">
        <v>1276</v>
      </c>
      <c r="F195" t="s">
        <v>2335</v>
      </c>
      <c r="G195" t="str">
        <f t="shared" si="6"/>
        <v>Güroymak</v>
      </c>
      <c r="H195" t="str">
        <f t="shared" si="7"/>
        <v>Bitlis</v>
      </c>
    </row>
    <row r="196" spans="1:8" x14ac:dyDescent="0.3">
      <c r="A196">
        <v>475</v>
      </c>
      <c r="B196" t="s">
        <v>2360</v>
      </c>
      <c r="C196" t="s">
        <v>2361</v>
      </c>
      <c r="D196" t="s">
        <v>1275</v>
      </c>
      <c r="E196" t="s">
        <v>1276</v>
      </c>
      <c r="F196" t="s">
        <v>2362</v>
      </c>
      <c r="G196" t="str">
        <f t="shared" si="6"/>
        <v>Hizan</v>
      </c>
      <c r="H196" t="str">
        <f t="shared" si="7"/>
        <v>Bitlis</v>
      </c>
    </row>
    <row r="197" spans="1:8" x14ac:dyDescent="0.3">
      <c r="A197">
        <v>696</v>
      </c>
      <c r="B197" t="s">
        <v>2891</v>
      </c>
      <c r="C197" t="s">
        <v>2892</v>
      </c>
      <c r="D197" t="s">
        <v>1275</v>
      </c>
      <c r="E197" t="s">
        <v>1276</v>
      </c>
      <c r="F197" t="s">
        <v>2893</v>
      </c>
      <c r="G197" t="str">
        <f t="shared" si="6"/>
        <v>Mutki</v>
      </c>
      <c r="H197" t="str">
        <f t="shared" si="7"/>
        <v>Bitlis</v>
      </c>
    </row>
    <row r="198" spans="1:8" x14ac:dyDescent="0.3">
      <c r="A198">
        <v>866</v>
      </c>
      <c r="B198" t="s">
        <v>3318</v>
      </c>
      <c r="C198" t="s">
        <v>3318</v>
      </c>
      <c r="D198" t="s">
        <v>1275</v>
      </c>
      <c r="E198" t="s">
        <v>1276</v>
      </c>
      <c r="F198" t="s">
        <v>3319</v>
      </c>
      <c r="G198" t="str">
        <f t="shared" si="6"/>
        <v>Tatvan</v>
      </c>
      <c r="H198" t="str">
        <f t="shared" si="7"/>
        <v>Bitlis</v>
      </c>
    </row>
    <row r="199" spans="1:8" x14ac:dyDescent="0.3">
      <c r="A199">
        <v>260</v>
      </c>
      <c r="B199" t="s">
        <v>1790</v>
      </c>
      <c r="C199" t="s">
        <v>1790</v>
      </c>
      <c r="D199" t="s">
        <v>1790</v>
      </c>
      <c r="E199" t="s">
        <v>1790</v>
      </c>
      <c r="F199" t="s">
        <v>1791</v>
      </c>
      <c r="G199" t="str">
        <f t="shared" si="6"/>
        <v>Bolu</v>
      </c>
      <c r="H199" t="str">
        <f t="shared" si="7"/>
        <v>Bolu</v>
      </c>
    </row>
    <row r="200" spans="1:8" x14ac:dyDescent="0.3">
      <c r="A200">
        <v>337</v>
      </c>
      <c r="B200" t="s">
        <v>1987</v>
      </c>
      <c r="C200" t="s">
        <v>1988</v>
      </c>
      <c r="D200" t="s">
        <v>1790</v>
      </c>
      <c r="E200" t="s">
        <v>1790</v>
      </c>
      <c r="F200" t="s">
        <v>1989</v>
      </c>
      <c r="G200" t="str">
        <f t="shared" si="6"/>
        <v>Dörtdivan</v>
      </c>
      <c r="H200" t="str">
        <f t="shared" si="7"/>
        <v>Bolu</v>
      </c>
    </row>
    <row r="201" spans="1:8" x14ac:dyDescent="0.3">
      <c r="A201">
        <v>425</v>
      </c>
      <c r="B201" t="s">
        <v>2222</v>
      </c>
      <c r="C201" t="s">
        <v>2222</v>
      </c>
      <c r="D201" t="s">
        <v>1790</v>
      </c>
      <c r="E201" t="s">
        <v>1790</v>
      </c>
      <c r="F201" t="s">
        <v>2223</v>
      </c>
      <c r="G201" t="str">
        <f t="shared" si="6"/>
        <v>Gerede</v>
      </c>
      <c r="H201" t="str">
        <f t="shared" si="7"/>
        <v>Bolu</v>
      </c>
    </row>
    <row r="202" spans="1:8" x14ac:dyDescent="0.3">
      <c r="A202">
        <v>470</v>
      </c>
      <c r="B202" t="s">
        <v>2345</v>
      </c>
      <c r="C202" t="s">
        <v>2346</v>
      </c>
      <c r="D202" t="s">
        <v>1790</v>
      </c>
      <c r="E202" t="s">
        <v>1790</v>
      </c>
      <c r="F202" t="s">
        <v>2347</v>
      </c>
      <c r="G202" t="str">
        <f t="shared" si="6"/>
        <v>Göynük</v>
      </c>
      <c r="H202" t="str">
        <f t="shared" si="7"/>
        <v>Bolu</v>
      </c>
    </row>
    <row r="203" spans="1:8" x14ac:dyDescent="0.3">
      <c r="A203">
        <v>596</v>
      </c>
      <c r="B203" t="s">
        <v>2646</v>
      </c>
      <c r="C203" t="s">
        <v>2646</v>
      </c>
      <c r="D203" t="s">
        <v>1790</v>
      </c>
      <c r="E203" t="s">
        <v>1790</v>
      </c>
      <c r="F203" t="s">
        <v>2647</v>
      </c>
      <c r="G203" t="str">
        <f t="shared" si="6"/>
        <v>Kibriscik</v>
      </c>
      <c r="H203" t="str">
        <f t="shared" si="7"/>
        <v>Bolu</v>
      </c>
    </row>
    <row r="204" spans="1:8" x14ac:dyDescent="0.3">
      <c r="A204">
        <v>675</v>
      </c>
      <c r="B204" t="s">
        <v>2838</v>
      </c>
      <c r="C204" t="s">
        <v>2838</v>
      </c>
      <c r="D204" t="s">
        <v>1790</v>
      </c>
      <c r="E204" t="s">
        <v>1790</v>
      </c>
      <c r="F204" t="s">
        <v>2839</v>
      </c>
      <c r="G204" t="str">
        <f t="shared" si="6"/>
        <v>Mengen</v>
      </c>
      <c r="H204" t="str">
        <f t="shared" si="7"/>
        <v>Bolu</v>
      </c>
    </row>
    <row r="205" spans="1:8" x14ac:dyDescent="0.3">
      <c r="A205">
        <v>688</v>
      </c>
      <c r="B205" t="s">
        <v>2871</v>
      </c>
      <c r="C205" t="s">
        <v>2871</v>
      </c>
      <c r="D205" t="s">
        <v>1790</v>
      </c>
      <c r="E205" t="s">
        <v>1790</v>
      </c>
      <c r="F205" t="s">
        <v>2872</v>
      </c>
      <c r="G205" t="str">
        <f t="shared" si="6"/>
        <v>Mudurnu</v>
      </c>
      <c r="H205" t="str">
        <f t="shared" si="7"/>
        <v>Bolu</v>
      </c>
    </row>
    <row r="206" spans="1:8" x14ac:dyDescent="0.3">
      <c r="A206">
        <v>814</v>
      </c>
      <c r="B206" t="s">
        <v>3185</v>
      </c>
      <c r="C206" t="s">
        <v>3185</v>
      </c>
      <c r="D206" t="s">
        <v>1790</v>
      </c>
      <c r="E206" t="s">
        <v>1790</v>
      </c>
      <c r="F206" t="s">
        <v>3186</v>
      </c>
      <c r="G206" t="str">
        <f t="shared" si="6"/>
        <v>Seben</v>
      </c>
      <c r="H206" t="str">
        <f t="shared" si="7"/>
        <v>Bolu</v>
      </c>
    </row>
    <row r="207" spans="1:8" x14ac:dyDescent="0.3">
      <c r="A207">
        <v>943</v>
      </c>
      <c r="B207" t="s">
        <v>3500</v>
      </c>
      <c r="C207" t="s">
        <v>3501</v>
      </c>
      <c r="D207" t="s">
        <v>1790</v>
      </c>
      <c r="E207" t="s">
        <v>1790</v>
      </c>
      <c r="F207" t="s">
        <v>3502</v>
      </c>
      <c r="G207" t="str">
        <f t="shared" si="6"/>
        <v>Yeniçağa</v>
      </c>
      <c r="H207" t="str">
        <f t="shared" si="7"/>
        <v>Bolu</v>
      </c>
    </row>
    <row r="208" spans="1:8" x14ac:dyDescent="0.3">
      <c r="A208">
        <v>61</v>
      </c>
      <c r="B208" t="s">
        <v>1249</v>
      </c>
      <c r="C208" t="s">
        <v>1250</v>
      </c>
      <c r="D208" t="s">
        <v>1251</v>
      </c>
      <c r="E208" t="s">
        <v>1251</v>
      </c>
      <c r="F208" t="s">
        <v>1252</v>
      </c>
      <c r="G208" t="str">
        <f t="shared" si="6"/>
        <v>Ağlasun</v>
      </c>
      <c r="H208" t="str">
        <f t="shared" si="7"/>
        <v>Burdur</v>
      </c>
    </row>
    <row r="209" spans="1:8" x14ac:dyDescent="0.3">
      <c r="A209">
        <v>116</v>
      </c>
      <c r="B209" t="s">
        <v>1407</v>
      </c>
      <c r="C209" t="s">
        <v>1407</v>
      </c>
      <c r="D209" t="s">
        <v>1251</v>
      </c>
      <c r="E209" t="s">
        <v>1251</v>
      </c>
      <c r="F209" t="s">
        <v>1408</v>
      </c>
      <c r="G209" t="str">
        <f t="shared" si="6"/>
        <v>Altinyayla</v>
      </c>
      <c r="H209" t="str">
        <f t="shared" si="7"/>
        <v>Burdur</v>
      </c>
    </row>
    <row r="210" spans="1:8" x14ac:dyDescent="0.3">
      <c r="A210">
        <v>276</v>
      </c>
      <c r="B210" t="s">
        <v>1825</v>
      </c>
      <c r="C210" t="s">
        <v>1825</v>
      </c>
      <c r="D210" t="s">
        <v>1251</v>
      </c>
      <c r="E210" t="s">
        <v>1251</v>
      </c>
      <c r="F210" t="s">
        <v>1826</v>
      </c>
      <c r="G210" t="str">
        <f t="shared" si="6"/>
        <v>Bucak</v>
      </c>
      <c r="H210" t="str">
        <f t="shared" si="7"/>
        <v>Burdur</v>
      </c>
    </row>
    <row r="211" spans="1:8" x14ac:dyDescent="0.3">
      <c r="A211">
        <v>281</v>
      </c>
      <c r="B211" t="s">
        <v>1251</v>
      </c>
      <c r="C211" t="s">
        <v>1251</v>
      </c>
      <c r="D211" t="s">
        <v>1251</v>
      </c>
      <c r="E211" t="s">
        <v>1251</v>
      </c>
      <c r="F211" t="s">
        <v>1837</v>
      </c>
      <c r="G211" t="str">
        <f t="shared" si="6"/>
        <v>Burdur</v>
      </c>
      <c r="H211" t="str">
        <f t="shared" si="7"/>
        <v>Burdur</v>
      </c>
    </row>
    <row r="212" spans="1:8" x14ac:dyDescent="0.3">
      <c r="A212">
        <v>176</v>
      </c>
      <c r="B212" t="s">
        <v>1562</v>
      </c>
      <c r="C212" t="s">
        <v>1563</v>
      </c>
      <c r="D212" t="s">
        <v>1251</v>
      </c>
      <c r="E212" t="s">
        <v>1251</v>
      </c>
      <c r="F212" t="s">
        <v>1564</v>
      </c>
      <c r="G212" t="str">
        <f t="shared" si="6"/>
        <v>Çavdir</v>
      </c>
      <c r="H212" t="str">
        <f t="shared" si="7"/>
        <v>Burdur</v>
      </c>
    </row>
    <row r="213" spans="1:8" x14ac:dyDescent="0.3">
      <c r="A213">
        <v>369</v>
      </c>
      <c r="B213" t="s">
        <v>2074</v>
      </c>
      <c r="C213" t="s">
        <v>2075</v>
      </c>
      <c r="D213" t="s">
        <v>1251</v>
      </c>
      <c r="E213" t="s">
        <v>1251</v>
      </c>
      <c r="F213" t="s">
        <v>2076</v>
      </c>
      <c r="G213" t="str">
        <f t="shared" si="6"/>
        <v>Çeltikçi</v>
      </c>
      <c r="H213" t="str">
        <f t="shared" si="7"/>
        <v>Burdur</v>
      </c>
    </row>
    <row r="214" spans="1:8" x14ac:dyDescent="0.3">
      <c r="A214">
        <v>441</v>
      </c>
      <c r="B214" t="s">
        <v>2262</v>
      </c>
      <c r="C214" t="s">
        <v>2263</v>
      </c>
      <c r="D214" t="s">
        <v>1251</v>
      </c>
      <c r="E214" t="s">
        <v>1251</v>
      </c>
      <c r="F214" t="s">
        <v>2264</v>
      </c>
      <c r="G214" t="str">
        <f t="shared" si="6"/>
        <v>Gölhisar</v>
      </c>
      <c r="H214" t="str">
        <f t="shared" si="7"/>
        <v>Burdur</v>
      </c>
    </row>
    <row r="215" spans="1:8" x14ac:dyDescent="0.3">
      <c r="A215">
        <v>555</v>
      </c>
      <c r="B215" t="s">
        <v>2550</v>
      </c>
      <c r="C215" t="s">
        <v>2550</v>
      </c>
      <c r="D215" t="s">
        <v>1251</v>
      </c>
      <c r="E215" t="s">
        <v>1251</v>
      </c>
      <c r="F215" t="s">
        <v>2551</v>
      </c>
      <c r="G215" t="str">
        <f t="shared" si="6"/>
        <v>Karamanli</v>
      </c>
      <c r="H215" t="str">
        <f t="shared" si="7"/>
        <v>Burdur</v>
      </c>
    </row>
    <row r="216" spans="1:8" x14ac:dyDescent="0.3">
      <c r="A216">
        <v>590</v>
      </c>
      <c r="B216" t="s">
        <v>2631</v>
      </c>
      <c r="C216" t="s">
        <v>2631</v>
      </c>
      <c r="D216" t="s">
        <v>1251</v>
      </c>
      <c r="E216" t="s">
        <v>1251</v>
      </c>
      <c r="F216" t="s">
        <v>2633</v>
      </c>
      <c r="G216" t="str">
        <f t="shared" si="6"/>
        <v>Kemer</v>
      </c>
      <c r="H216" t="str">
        <f t="shared" si="7"/>
        <v>Burdur</v>
      </c>
    </row>
    <row r="217" spans="1:8" x14ac:dyDescent="0.3">
      <c r="A217">
        <v>869</v>
      </c>
      <c r="B217" t="s">
        <v>3325</v>
      </c>
      <c r="C217" t="s">
        <v>3326</v>
      </c>
      <c r="D217" t="s">
        <v>1251</v>
      </c>
      <c r="E217" t="s">
        <v>1251</v>
      </c>
      <c r="F217" t="s">
        <v>3327</v>
      </c>
      <c r="G217" t="str">
        <f t="shared" si="6"/>
        <v>Tefenni</v>
      </c>
      <c r="H217" t="str">
        <f t="shared" si="7"/>
        <v>Burdur</v>
      </c>
    </row>
    <row r="218" spans="1:8" x14ac:dyDescent="0.3">
      <c r="A218">
        <v>935</v>
      </c>
      <c r="B218" t="s">
        <v>3482</v>
      </c>
      <c r="C218" t="s">
        <v>3483</v>
      </c>
      <c r="D218" t="s">
        <v>1251</v>
      </c>
      <c r="E218" t="s">
        <v>1251</v>
      </c>
      <c r="F218" t="s">
        <v>3484</v>
      </c>
      <c r="G218" t="str">
        <f t="shared" si="6"/>
        <v>Yeşilova</v>
      </c>
      <c r="H218" t="str">
        <f t="shared" si="7"/>
        <v>Burdur</v>
      </c>
    </row>
    <row r="219" spans="1:8" x14ac:dyDescent="0.3">
      <c r="A219">
        <v>284</v>
      </c>
      <c r="B219" t="s">
        <v>1844</v>
      </c>
      <c r="C219" t="s">
        <v>1845</v>
      </c>
      <c r="D219" t="s">
        <v>1174</v>
      </c>
      <c r="E219" t="s">
        <v>1174</v>
      </c>
      <c r="F219" t="s">
        <v>1846</v>
      </c>
      <c r="G219" t="str">
        <f t="shared" si="6"/>
        <v>Büyükorhan</v>
      </c>
      <c r="H219" t="str">
        <f t="shared" si="7"/>
        <v>Bursa</v>
      </c>
    </row>
    <row r="220" spans="1:8" x14ac:dyDescent="0.3">
      <c r="A220">
        <v>422</v>
      </c>
      <c r="B220" t="s">
        <v>2213</v>
      </c>
      <c r="C220" t="s">
        <v>2214</v>
      </c>
      <c r="D220" t="s">
        <v>1174</v>
      </c>
      <c r="E220" t="s">
        <v>1174</v>
      </c>
      <c r="F220" t="s">
        <v>2215</v>
      </c>
      <c r="G220" t="str">
        <f t="shared" si="6"/>
        <v>Gemlik</v>
      </c>
      <c r="H220" t="str">
        <f t="shared" si="7"/>
        <v>Bursa</v>
      </c>
    </row>
    <row r="221" spans="1:8" x14ac:dyDescent="0.3">
      <c r="A221">
        <v>468</v>
      </c>
      <c r="B221" t="s">
        <v>2339</v>
      </c>
      <c r="C221" t="s">
        <v>2340</v>
      </c>
      <c r="D221" t="s">
        <v>1174</v>
      </c>
      <c r="E221" t="s">
        <v>1174</v>
      </c>
      <c r="F221" t="s">
        <v>2341</v>
      </c>
      <c r="G221" t="str">
        <f t="shared" si="6"/>
        <v>Gürsu</v>
      </c>
      <c r="H221" t="str">
        <f t="shared" si="7"/>
        <v>Bursa</v>
      </c>
    </row>
    <row r="222" spans="1:8" x14ac:dyDescent="0.3">
      <c r="A222">
        <v>490</v>
      </c>
      <c r="B222" t="s">
        <v>2398</v>
      </c>
      <c r="C222" t="s">
        <v>2398</v>
      </c>
      <c r="D222" t="s">
        <v>1174</v>
      </c>
      <c r="E222" t="s">
        <v>1174</v>
      </c>
      <c r="F222" t="s">
        <v>2399</v>
      </c>
      <c r="G222" t="str">
        <f t="shared" si="6"/>
        <v>Harmancik</v>
      </c>
      <c r="H222" t="str">
        <f t="shared" si="7"/>
        <v>Bursa</v>
      </c>
    </row>
    <row r="223" spans="1:8" x14ac:dyDescent="0.3">
      <c r="A223">
        <v>41</v>
      </c>
      <c r="B223" t="s">
        <v>1172</v>
      </c>
      <c r="C223" t="s">
        <v>1173</v>
      </c>
      <c r="D223" t="s">
        <v>1174</v>
      </c>
      <c r="E223" t="s">
        <v>1174</v>
      </c>
      <c r="F223" t="s">
        <v>1175</v>
      </c>
      <c r="G223" t="str">
        <f t="shared" si="6"/>
        <v>Inegöl</v>
      </c>
      <c r="H223" t="str">
        <f t="shared" si="7"/>
        <v>Bursa</v>
      </c>
    </row>
    <row r="224" spans="1:8" x14ac:dyDescent="0.3">
      <c r="A224">
        <v>56</v>
      </c>
      <c r="B224" t="s">
        <v>1232</v>
      </c>
      <c r="C224" t="s">
        <v>1233</v>
      </c>
      <c r="D224" t="s">
        <v>1174</v>
      </c>
      <c r="E224" t="s">
        <v>1174</v>
      </c>
      <c r="F224" t="s">
        <v>1234</v>
      </c>
      <c r="G224" t="str">
        <f t="shared" si="6"/>
        <v>Iznik</v>
      </c>
      <c r="H224" t="str">
        <f t="shared" si="7"/>
        <v>Bursa</v>
      </c>
    </row>
    <row r="225" spans="1:8" x14ac:dyDescent="0.3">
      <c r="A225">
        <v>547</v>
      </c>
      <c r="B225" t="s">
        <v>2532</v>
      </c>
      <c r="C225" t="s">
        <v>2532</v>
      </c>
      <c r="D225" t="s">
        <v>1174</v>
      </c>
      <c r="E225" t="s">
        <v>1174</v>
      </c>
      <c r="F225" t="s">
        <v>2533</v>
      </c>
      <c r="G225" t="str">
        <f t="shared" si="6"/>
        <v>Karacabey</v>
      </c>
      <c r="H225" t="str">
        <f t="shared" si="7"/>
        <v>Bursa</v>
      </c>
    </row>
    <row r="226" spans="1:8" x14ac:dyDescent="0.3">
      <c r="A226">
        <v>584</v>
      </c>
      <c r="B226" t="s">
        <v>2618</v>
      </c>
      <c r="C226" t="s">
        <v>2618</v>
      </c>
      <c r="D226" t="s">
        <v>1174</v>
      </c>
      <c r="E226" t="s">
        <v>1174</v>
      </c>
      <c r="F226" t="s">
        <v>2619</v>
      </c>
      <c r="G226" t="str">
        <f t="shared" si="6"/>
        <v>Keles</v>
      </c>
      <c r="H226" t="str">
        <f t="shared" si="7"/>
        <v>Bursa</v>
      </c>
    </row>
    <row r="227" spans="1:8" x14ac:dyDescent="0.3">
      <c r="A227">
        <v>594</v>
      </c>
      <c r="B227" t="s">
        <v>2641</v>
      </c>
      <c r="C227" t="s">
        <v>2641</v>
      </c>
      <c r="D227" t="s">
        <v>1174</v>
      </c>
      <c r="E227" t="s">
        <v>1174</v>
      </c>
      <c r="F227" t="s">
        <v>2642</v>
      </c>
      <c r="G227" t="str">
        <f t="shared" si="6"/>
        <v>Kestel</v>
      </c>
      <c r="H227" t="str">
        <f t="shared" si="7"/>
        <v>Bursa</v>
      </c>
    </row>
    <row r="228" spans="1:8" x14ac:dyDescent="0.3">
      <c r="A228">
        <v>687</v>
      </c>
      <c r="B228" t="s">
        <v>2869</v>
      </c>
      <c r="C228" t="s">
        <v>2869</v>
      </c>
      <c r="D228" t="s">
        <v>1174</v>
      </c>
      <c r="E228" t="s">
        <v>1174</v>
      </c>
      <c r="F228" t="s">
        <v>2870</v>
      </c>
      <c r="G228" t="str">
        <f t="shared" si="6"/>
        <v>Mudanya</v>
      </c>
      <c r="H228" t="str">
        <f t="shared" si="7"/>
        <v>Bursa</v>
      </c>
    </row>
    <row r="229" spans="1:8" x14ac:dyDescent="0.3">
      <c r="A229">
        <v>694</v>
      </c>
      <c r="B229" t="s">
        <v>2886</v>
      </c>
      <c r="C229" t="s">
        <v>2887</v>
      </c>
      <c r="D229" t="s">
        <v>1174</v>
      </c>
      <c r="E229" t="s">
        <v>1174</v>
      </c>
      <c r="F229" t="s">
        <v>2888</v>
      </c>
      <c r="G229" t="str">
        <f t="shared" si="6"/>
        <v>Mustafakemalpaşa</v>
      </c>
      <c r="H229" t="str">
        <f t="shared" si="7"/>
        <v>Bursa</v>
      </c>
    </row>
    <row r="230" spans="1:8" x14ac:dyDescent="0.3">
      <c r="A230">
        <v>698</v>
      </c>
      <c r="B230" t="s">
        <v>2897</v>
      </c>
      <c r="C230" t="s">
        <v>2898</v>
      </c>
      <c r="D230" t="s">
        <v>1174</v>
      </c>
      <c r="E230" t="s">
        <v>1174</v>
      </c>
      <c r="F230" t="s">
        <v>2899</v>
      </c>
      <c r="G230" t="str">
        <f t="shared" si="6"/>
        <v>Nilüfer</v>
      </c>
      <c r="H230" t="str">
        <f t="shared" si="7"/>
        <v>Bursa</v>
      </c>
    </row>
    <row r="231" spans="1:8" x14ac:dyDescent="0.3">
      <c r="A231">
        <v>720</v>
      </c>
      <c r="B231" t="s">
        <v>2953</v>
      </c>
      <c r="C231" t="s">
        <v>2954</v>
      </c>
      <c r="D231" t="s">
        <v>1174</v>
      </c>
      <c r="E231" t="s">
        <v>1174</v>
      </c>
      <c r="F231" t="s">
        <v>2955</v>
      </c>
      <c r="G231" t="str">
        <f t="shared" si="6"/>
        <v>Orhaneli</v>
      </c>
      <c r="H231" t="str">
        <f t="shared" si="7"/>
        <v>Bursa</v>
      </c>
    </row>
    <row r="232" spans="1:8" x14ac:dyDescent="0.3">
      <c r="A232">
        <v>721</v>
      </c>
      <c r="B232" t="s">
        <v>2956</v>
      </c>
      <c r="C232" t="s">
        <v>2957</v>
      </c>
      <c r="D232" t="s">
        <v>1174</v>
      </c>
      <c r="E232" t="s">
        <v>1174</v>
      </c>
      <c r="F232" t="s">
        <v>2958</v>
      </c>
      <c r="G232" t="str">
        <f t="shared" si="6"/>
        <v>Orhangazi</v>
      </c>
      <c r="H232" t="str">
        <f t="shared" si="7"/>
        <v>Bursa</v>
      </c>
    </row>
    <row r="233" spans="1:8" x14ac:dyDescent="0.3">
      <c r="A233">
        <v>731</v>
      </c>
      <c r="B233" t="s">
        <v>2979</v>
      </c>
      <c r="C233" t="s">
        <v>2980</v>
      </c>
      <c r="D233" t="s">
        <v>1174</v>
      </c>
      <c r="E233" t="s">
        <v>1174</v>
      </c>
      <c r="F233" t="s">
        <v>2981</v>
      </c>
      <c r="G233" t="str">
        <f t="shared" si="6"/>
        <v>Osmangazi</v>
      </c>
      <c r="H233" t="str">
        <f t="shared" si="7"/>
        <v>Bursa</v>
      </c>
    </row>
    <row r="234" spans="1:8" x14ac:dyDescent="0.3">
      <c r="A234">
        <v>940</v>
      </c>
      <c r="B234" t="s">
        <v>3495</v>
      </c>
      <c r="C234" t="s">
        <v>3496</v>
      </c>
      <c r="D234" t="s">
        <v>1174</v>
      </c>
      <c r="E234" t="s">
        <v>1174</v>
      </c>
      <c r="F234" t="s">
        <v>3497</v>
      </c>
      <c r="G234" t="str">
        <f t="shared" si="6"/>
        <v>Yenişehir</v>
      </c>
      <c r="H234" t="str">
        <f t="shared" si="7"/>
        <v>Bursa</v>
      </c>
    </row>
    <row r="235" spans="1:8" x14ac:dyDescent="0.3">
      <c r="A235">
        <v>952</v>
      </c>
      <c r="B235" t="s">
        <v>3523</v>
      </c>
      <c r="C235" t="s">
        <v>3523</v>
      </c>
      <c r="D235" t="s">
        <v>1174</v>
      </c>
      <c r="E235" t="s">
        <v>1174</v>
      </c>
      <c r="F235" t="s">
        <v>3524</v>
      </c>
      <c r="G235" t="str">
        <f t="shared" si="6"/>
        <v>Yildirim</v>
      </c>
      <c r="H235" t="str">
        <f t="shared" si="7"/>
        <v>Bursa</v>
      </c>
    </row>
    <row r="236" spans="1:8" x14ac:dyDescent="0.3">
      <c r="A236">
        <v>192</v>
      </c>
      <c r="B236" t="s">
        <v>1607</v>
      </c>
      <c r="C236" t="s">
        <v>1607</v>
      </c>
      <c r="D236" t="s">
        <v>1446</v>
      </c>
      <c r="E236" t="s">
        <v>1447</v>
      </c>
      <c r="F236" t="s">
        <v>1608</v>
      </c>
      <c r="G236" t="str">
        <f t="shared" si="6"/>
        <v>Ayvacik</v>
      </c>
      <c r="H236" t="str">
        <f t="shared" si="7"/>
        <v>Çanakkale</v>
      </c>
    </row>
    <row r="237" spans="1:8" x14ac:dyDescent="0.3">
      <c r="A237">
        <v>234</v>
      </c>
      <c r="B237" t="s">
        <v>1720</v>
      </c>
      <c r="C237" t="s">
        <v>1721</v>
      </c>
      <c r="D237" t="s">
        <v>1446</v>
      </c>
      <c r="E237" t="s">
        <v>1447</v>
      </c>
      <c r="F237" t="s">
        <v>1722</v>
      </c>
      <c r="G237" t="str">
        <f t="shared" si="6"/>
        <v>Bayramiç</v>
      </c>
      <c r="H237" t="str">
        <f t="shared" si="7"/>
        <v>Çanakkale</v>
      </c>
    </row>
    <row r="238" spans="1:8" x14ac:dyDescent="0.3">
      <c r="A238">
        <v>197</v>
      </c>
      <c r="B238" t="s">
        <v>1617</v>
      </c>
      <c r="C238" t="s">
        <v>1618</v>
      </c>
      <c r="D238" t="s">
        <v>1446</v>
      </c>
      <c r="E238" t="s">
        <v>1447</v>
      </c>
      <c r="F238" t="s">
        <v>1619</v>
      </c>
      <c r="G238" t="str">
        <f t="shared" si="6"/>
        <v>Biga</v>
      </c>
      <c r="H238" t="str">
        <f t="shared" si="7"/>
        <v>Çanakkale</v>
      </c>
    </row>
    <row r="239" spans="1:8" x14ac:dyDescent="0.3">
      <c r="A239">
        <v>266</v>
      </c>
      <c r="B239" t="s">
        <v>1804</v>
      </c>
      <c r="C239" t="s">
        <v>1804</v>
      </c>
      <c r="D239" t="s">
        <v>1446</v>
      </c>
      <c r="E239" t="s">
        <v>1447</v>
      </c>
      <c r="F239" t="s">
        <v>1805</v>
      </c>
      <c r="G239" t="str">
        <f t="shared" si="6"/>
        <v>Bozcaada</v>
      </c>
      <c r="H239" t="str">
        <f t="shared" si="7"/>
        <v>Çanakkale</v>
      </c>
    </row>
    <row r="240" spans="1:8" x14ac:dyDescent="0.3">
      <c r="A240">
        <v>130</v>
      </c>
      <c r="B240" t="s">
        <v>1444</v>
      </c>
      <c r="C240" t="s">
        <v>1445</v>
      </c>
      <c r="D240" t="s">
        <v>1446</v>
      </c>
      <c r="E240" t="s">
        <v>1447</v>
      </c>
      <c r="F240" t="s">
        <v>1448</v>
      </c>
      <c r="G240" t="str">
        <f t="shared" si="6"/>
        <v>Çan</v>
      </c>
      <c r="H240" t="str">
        <f t="shared" si="7"/>
        <v>Çanakkale</v>
      </c>
    </row>
    <row r="241" spans="1:8" x14ac:dyDescent="0.3">
      <c r="A241">
        <v>132</v>
      </c>
      <c r="B241" t="s">
        <v>1446</v>
      </c>
      <c r="C241" t="s">
        <v>1447</v>
      </c>
      <c r="D241" t="s">
        <v>1446</v>
      </c>
      <c r="E241" t="s">
        <v>1447</v>
      </c>
      <c r="F241" t="s">
        <v>1452</v>
      </c>
      <c r="G241" t="str">
        <f t="shared" si="6"/>
        <v>Çanakkale</v>
      </c>
      <c r="H241" t="str">
        <f t="shared" si="7"/>
        <v>Çanakkale</v>
      </c>
    </row>
    <row r="242" spans="1:8" x14ac:dyDescent="0.3">
      <c r="A242">
        <v>350</v>
      </c>
      <c r="B242" t="s">
        <v>2022</v>
      </c>
      <c r="C242" t="s">
        <v>2022</v>
      </c>
      <c r="D242" t="s">
        <v>1446</v>
      </c>
      <c r="E242" t="s">
        <v>1447</v>
      </c>
      <c r="F242" t="s">
        <v>2023</v>
      </c>
      <c r="G242" t="str">
        <f t="shared" si="6"/>
        <v>Eceabat</v>
      </c>
      <c r="H242" t="str">
        <f t="shared" si="7"/>
        <v>Çanakkale</v>
      </c>
    </row>
    <row r="243" spans="1:8" x14ac:dyDescent="0.3">
      <c r="A243">
        <v>402</v>
      </c>
      <c r="B243" t="s">
        <v>2159</v>
      </c>
      <c r="C243" t="s">
        <v>2160</v>
      </c>
      <c r="D243" t="s">
        <v>1446</v>
      </c>
      <c r="E243" t="s">
        <v>1447</v>
      </c>
      <c r="F243" t="s">
        <v>2161</v>
      </c>
      <c r="G243" t="str">
        <f t="shared" si="6"/>
        <v>Ezine</v>
      </c>
      <c r="H243" t="str">
        <f t="shared" si="7"/>
        <v>Çanakkale</v>
      </c>
    </row>
    <row r="244" spans="1:8" x14ac:dyDescent="0.3">
      <c r="A244">
        <v>419</v>
      </c>
      <c r="B244" t="s">
        <v>2206</v>
      </c>
      <c r="C244" t="s">
        <v>2207</v>
      </c>
      <c r="D244" t="s">
        <v>1446</v>
      </c>
      <c r="E244" t="s">
        <v>1447</v>
      </c>
      <c r="F244" t="s">
        <v>2208</v>
      </c>
      <c r="G244" t="str">
        <f t="shared" si="6"/>
        <v>Gelibolu</v>
      </c>
      <c r="H244" t="str">
        <f t="shared" si="7"/>
        <v>Çanakkale</v>
      </c>
    </row>
    <row r="245" spans="1:8" x14ac:dyDescent="0.3">
      <c r="A245">
        <v>432</v>
      </c>
      <c r="B245" t="s">
        <v>2237</v>
      </c>
      <c r="C245" t="s">
        <v>2238</v>
      </c>
      <c r="D245" t="s">
        <v>1446</v>
      </c>
      <c r="E245" t="s">
        <v>1447</v>
      </c>
      <c r="F245" t="s">
        <v>2239</v>
      </c>
      <c r="G245" t="str">
        <f t="shared" si="6"/>
        <v>Gökçeada</v>
      </c>
      <c r="H245" t="str">
        <f t="shared" si="7"/>
        <v>Çanakkale</v>
      </c>
    </row>
    <row r="246" spans="1:8" x14ac:dyDescent="0.3">
      <c r="A246">
        <v>652</v>
      </c>
      <c r="B246" t="s">
        <v>2778</v>
      </c>
      <c r="C246" t="s">
        <v>2779</v>
      </c>
      <c r="D246" t="s">
        <v>1446</v>
      </c>
      <c r="E246" t="s">
        <v>1447</v>
      </c>
      <c r="F246" t="s">
        <v>2780</v>
      </c>
      <c r="G246" t="str">
        <f t="shared" si="6"/>
        <v>Lâpseki</v>
      </c>
      <c r="H246" t="str">
        <f t="shared" si="7"/>
        <v>Çanakkale</v>
      </c>
    </row>
    <row r="247" spans="1:8" x14ac:dyDescent="0.3">
      <c r="A247">
        <v>944</v>
      </c>
      <c r="B247" t="s">
        <v>3503</v>
      </c>
      <c r="C247" t="s">
        <v>3504</v>
      </c>
      <c r="D247" t="s">
        <v>1446</v>
      </c>
      <c r="E247" t="s">
        <v>1447</v>
      </c>
      <c r="F247" t="s">
        <v>3505</v>
      </c>
      <c r="G247" t="str">
        <f t="shared" si="6"/>
        <v>Yenice</v>
      </c>
      <c r="H247" t="str">
        <f t="shared" si="7"/>
        <v>Çanakkale</v>
      </c>
    </row>
    <row r="248" spans="1:8" x14ac:dyDescent="0.3">
      <c r="A248">
        <v>172</v>
      </c>
      <c r="B248" t="s">
        <v>1553</v>
      </c>
      <c r="C248" t="s">
        <v>1553</v>
      </c>
      <c r="D248" t="s">
        <v>1023</v>
      </c>
      <c r="E248" t="s">
        <v>1024</v>
      </c>
      <c r="F248" t="s">
        <v>1554</v>
      </c>
      <c r="G248" t="str">
        <f t="shared" si="6"/>
        <v>Atkaracalar</v>
      </c>
      <c r="H248" t="str">
        <f t="shared" si="7"/>
        <v>Çankiri</v>
      </c>
    </row>
    <row r="249" spans="1:8" x14ac:dyDescent="0.3">
      <c r="A249">
        <v>236</v>
      </c>
      <c r="B249" t="s">
        <v>1726</v>
      </c>
      <c r="C249" t="s">
        <v>1727</v>
      </c>
      <c r="D249" t="s">
        <v>1023</v>
      </c>
      <c r="E249" t="s">
        <v>1024</v>
      </c>
      <c r="F249" t="s">
        <v>1728</v>
      </c>
      <c r="G249" t="str">
        <f t="shared" si="6"/>
        <v>Bayramören</v>
      </c>
      <c r="H249" t="str">
        <f t="shared" si="7"/>
        <v>Çankiri</v>
      </c>
    </row>
    <row r="250" spans="1:8" x14ac:dyDescent="0.3">
      <c r="A250">
        <v>137</v>
      </c>
      <c r="B250" t="s">
        <v>1023</v>
      </c>
      <c r="C250" t="s">
        <v>1024</v>
      </c>
      <c r="D250" t="s">
        <v>1023</v>
      </c>
      <c r="E250" t="s">
        <v>1024</v>
      </c>
      <c r="F250" t="s">
        <v>1463</v>
      </c>
      <c r="G250" t="str">
        <f t="shared" si="6"/>
        <v>Çankiri</v>
      </c>
      <c r="H250" t="str">
        <f t="shared" si="7"/>
        <v>Çankiri</v>
      </c>
    </row>
    <row r="251" spans="1:8" x14ac:dyDescent="0.3">
      <c r="A251">
        <v>385</v>
      </c>
      <c r="B251" t="s">
        <v>2115</v>
      </c>
      <c r="C251" t="s">
        <v>2116</v>
      </c>
      <c r="D251" t="s">
        <v>1023</v>
      </c>
      <c r="E251" t="s">
        <v>1024</v>
      </c>
      <c r="F251" t="s">
        <v>2117</v>
      </c>
      <c r="G251" t="str">
        <f t="shared" si="6"/>
        <v>Çerkeş</v>
      </c>
      <c r="H251" t="str">
        <f t="shared" si="7"/>
        <v>Çankiri</v>
      </c>
    </row>
    <row r="252" spans="1:8" x14ac:dyDescent="0.3">
      <c r="A252">
        <v>363</v>
      </c>
      <c r="B252" t="s">
        <v>2057</v>
      </c>
      <c r="C252" t="s">
        <v>2058</v>
      </c>
      <c r="D252" t="s">
        <v>1023</v>
      </c>
      <c r="E252" t="s">
        <v>1024</v>
      </c>
      <c r="F252" t="s">
        <v>2059</v>
      </c>
      <c r="G252" t="str">
        <f t="shared" si="6"/>
        <v>Eldivan</v>
      </c>
      <c r="H252" t="str">
        <f t="shared" si="7"/>
        <v>Çankiri</v>
      </c>
    </row>
    <row r="253" spans="1:8" x14ac:dyDescent="0.3">
      <c r="A253">
        <v>515</v>
      </c>
      <c r="B253" t="s">
        <v>2453</v>
      </c>
      <c r="C253" t="s">
        <v>2453</v>
      </c>
      <c r="D253" t="s">
        <v>1023</v>
      </c>
      <c r="E253" t="s">
        <v>1024</v>
      </c>
      <c r="F253" t="s">
        <v>2454</v>
      </c>
      <c r="G253" t="str">
        <f t="shared" si="6"/>
        <v>Ilgaz</v>
      </c>
      <c r="H253" t="str">
        <f t="shared" si="7"/>
        <v>Çankiri</v>
      </c>
    </row>
    <row r="254" spans="1:8" x14ac:dyDescent="0.3">
      <c r="A254">
        <v>605</v>
      </c>
      <c r="B254" t="s">
        <v>2662</v>
      </c>
      <c r="C254" t="s">
        <v>2662</v>
      </c>
      <c r="D254" t="s">
        <v>1023</v>
      </c>
      <c r="E254" t="s">
        <v>1024</v>
      </c>
      <c r="F254" t="s">
        <v>2663</v>
      </c>
      <c r="G254" t="str">
        <f t="shared" si="6"/>
        <v>Kizilirmak</v>
      </c>
      <c r="H254" t="str">
        <f t="shared" si="7"/>
        <v>Çankiri</v>
      </c>
    </row>
    <row r="255" spans="1:8" x14ac:dyDescent="0.3">
      <c r="A255">
        <v>617</v>
      </c>
      <c r="B255" t="s">
        <v>2693</v>
      </c>
      <c r="C255" t="s">
        <v>2693</v>
      </c>
      <c r="D255" t="s">
        <v>1023</v>
      </c>
      <c r="E255" t="s">
        <v>1024</v>
      </c>
      <c r="F255" t="s">
        <v>2694</v>
      </c>
      <c r="G255" t="str">
        <f t="shared" si="6"/>
        <v>Korgun</v>
      </c>
      <c r="H255" t="str">
        <f t="shared" si="7"/>
        <v>Çankiri</v>
      </c>
    </row>
    <row r="256" spans="1:8" x14ac:dyDescent="0.3">
      <c r="A256">
        <v>642</v>
      </c>
      <c r="B256" t="s">
        <v>2750</v>
      </c>
      <c r="C256" t="s">
        <v>2751</v>
      </c>
      <c r="D256" t="s">
        <v>1023</v>
      </c>
      <c r="E256" t="s">
        <v>1024</v>
      </c>
      <c r="F256" t="s">
        <v>2752</v>
      </c>
      <c r="G256" t="str">
        <f t="shared" si="6"/>
        <v>Kurşunlu</v>
      </c>
      <c r="H256" t="str">
        <f t="shared" si="7"/>
        <v>Çankiri</v>
      </c>
    </row>
    <row r="257" spans="1:8" x14ac:dyDescent="0.3">
      <c r="A257">
        <v>723</v>
      </c>
      <c r="B257" t="s">
        <v>2962</v>
      </c>
      <c r="C257" t="s">
        <v>2962</v>
      </c>
      <c r="D257" t="s">
        <v>1023</v>
      </c>
      <c r="E257" t="s">
        <v>1024</v>
      </c>
      <c r="F257" t="s">
        <v>2963</v>
      </c>
      <c r="G257" t="str">
        <f t="shared" si="6"/>
        <v>Orta</v>
      </c>
      <c r="H257" t="str">
        <f t="shared" si="7"/>
        <v>Çankiri</v>
      </c>
    </row>
    <row r="258" spans="1:8" x14ac:dyDescent="0.3">
      <c r="A258">
        <v>6</v>
      </c>
      <c r="B258" t="s">
        <v>1021</v>
      </c>
      <c r="C258" t="s">
        <v>1022</v>
      </c>
      <c r="D258" t="s">
        <v>1023</v>
      </c>
      <c r="E258" t="s">
        <v>1024</v>
      </c>
      <c r="F258" t="s">
        <v>1025</v>
      </c>
      <c r="G258" t="str">
        <f t="shared" ref="G258:G321" si="8">PROPER(B258)</f>
        <v>Şabanözü</v>
      </c>
      <c r="H258" t="str">
        <f t="shared" ref="H258:H321" si="9">PROPER(D258)</f>
        <v>Çankiri</v>
      </c>
    </row>
    <row r="259" spans="1:8" x14ac:dyDescent="0.3">
      <c r="A259">
        <v>927</v>
      </c>
      <c r="B259" t="s">
        <v>3461</v>
      </c>
      <c r="C259" t="s">
        <v>3461</v>
      </c>
      <c r="D259" t="s">
        <v>1023</v>
      </c>
      <c r="E259" t="s">
        <v>1024</v>
      </c>
      <c r="F259" t="s">
        <v>3462</v>
      </c>
      <c r="G259" t="str">
        <f t="shared" si="8"/>
        <v>Yaprakli</v>
      </c>
      <c r="H259" t="str">
        <f t="shared" si="9"/>
        <v>Çankiri</v>
      </c>
    </row>
    <row r="260" spans="1:8" x14ac:dyDescent="0.3">
      <c r="A260">
        <v>102</v>
      </c>
      <c r="B260" t="s">
        <v>1371</v>
      </c>
      <c r="C260" t="s">
        <v>1371</v>
      </c>
      <c r="D260" t="s">
        <v>1198</v>
      </c>
      <c r="E260" t="s">
        <v>1199</v>
      </c>
      <c r="F260" t="s">
        <v>1372</v>
      </c>
      <c r="G260" t="str">
        <f t="shared" si="8"/>
        <v>Alaca</v>
      </c>
      <c r="H260" t="str">
        <f t="shared" si="9"/>
        <v>Çorum</v>
      </c>
    </row>
    <row r="261" spans="1:8" x14ac:dyDescent="0.3">
      <c r="A261">
        <v>229</v>
      </c>
      <c r="B261" t="s">
        <v>1710</v>
      </c>
      <c r="C261" t="s">
        <v>1710</v>
      </c>
      <c r="D261" t="s">
        <v>1198</v>
      </c>
      <c r="E261" t="s">
        <v>1199</v>
      </c>
      <c r="F261" t="s">
        <v>1712</v>
      </c>
      <c r="G261" t="str">
        <f t="shared" si="8"/>
        <v>Bayat</v>
      </c>
      <c r="H261" t="str">
        <f t="shared" si="9"/>
        <v>Çorum</v>
      </c>
    </row>
    <row r="262" spans="1:8" x14ac:dyDescent="0.3">
      <c r="A262">
        <v>257</v>
      </c>
      <c r="B262" t="s">
        <v>1780</v>
      </c>
      <c r="C262" t="s">
        <v>1781</v>
      </c>
      <c r="D262" t="s">
        <v>1198</v>
      </c>
      <c r="E262" t="s">
        <v>1199</v>
      </c>
      <c r="F262" t="s">
        <v>1782</v>
      </c>
      <c r="G262" t="str">
        <f t="shared" si="8"/>
        <v>Boğazkale</v>
      </c>
      <c r="H262" t="str">
        <f t="shared" si="9"/>
        <v>Çorum</v>
      </c>
    </row>
    <row r="263" spans="1:8" x14ac:dyDescent="0.3">
      <c r="A263">
        <v>728</v>
      </c>
      <c r="B263" t="s">
        <v>1198</v>
      </c>
      <c r="C263" t="s">
        <v>1199</v>
      </c>
      <c r="D263" t="s">
        <v>1198</v>
      </c>
      <c r="E263" t="s">
        <v>1199</v>
      </c>
      <c r="F263" t="s">
        <v>2973</v>
      </c>
      <c r="G263" t="str">
        <f t="shared" si="8"/>
        <v>Çorum</v>
      </c>
      <c r="H263" t="str">
        <f t="shared" si="9"/>
        <v>Çorum</v>
      </c>
    </row>
    <row r="264" spans="1:8" x14ac:dyDescent="0.3">
      <c r="A264">
        <v>335</v>
      </c>
      <c r="B264" t="s">
        <v>1982</v>
      </c>
      <c r="C264" t="s">
        <v>1982</v>
      </c>
      <c r="D264" t="s">
        <v>1198</v>
      </c>
      <c r="E264" t="s">
        <v>1199</v>
      </c>
      <c r="F264" t="s">
        <v>1983</v>
      </c>
      <c r="G264" t="str">
        <f t="shared" si="8"/>
        <v>Dodurga</v>
      </c>
      <c r="H264" t="str">
        <f t="shared" si="9"/>
        <v>Çorum</v>
      </c>
    </row>
    <row r="265" spans="1:8" x14ac:dyDescent="0.3">
      <c r="A265">
        <v>47</v>
      </c>
      <c r="B265" t="s">
        <v>1196</v>
      </c>
      <c r="C265" t="s">
        <v>1197</v>
      </c>
      <c r="D265" t="s">
        <v>1198</v>
      </c>
      <c r="E265" t="s">
        <v>1199</v>
      </c>
      <c r="F265" t="s">
        <v>1200</v>
      </c>
      <c r="G265" t="str">
        <f t="shared" si="8"/>
        <v>Iskilip</v>
      </c>
      <c r="H265" t="str">
        <f t="shared" si="9"/>
        <v>Çorum</v>
      </c>
    </row>
    <row r="266" spans="1:8" x14ac:dyDescent="0.3">
      <c r="A266">
        <v>565</v>
      </c>
      <c r="B266" t="s">
        <v>2575</v>
      </c>
      <c r="C266" t="s">
        <v>2575</v>
      </c>
      <c r="D266" t="s">
        <v>1198</v>
      </c>
      <c r="E266" t="s">
        <v>1199</v>
      </c>
      <c r="F266" t="s">
        <v>2576</v>
      </c>
      <c r="G266" t="str">
        <f t="shared" si="8"/>
        <v>Kargi</v>
      </c>
      <c r="H266" t="str">
        <f t="shared" si="9"/>
        <v>Çorum</v>
      </c>
    </row>
    <row r="267" spans="1:8" x14ac:dyDescent="0.3">
      <c r="A267">
        <v>648</v>
      </c>
      <c r="B267" t="s">
        <v>2766</v>
      </c>
      <c r="C267" t="s">
        <v>2767</v>
      </c>
      <c r="D267" t="s">
        <v>1198</v>
      </c>
      <c r="E267" t="s">
        <v>1199</v>
      </c>
      <c r="F267" t="s">
        <v>2768</v>
      </c>
      <c r="G267" t="str">
        <f t="shared" si="8"/>
        <v>Lâçin</v>
      </c>
      <c r="H267" t="str">
        <f t="shared" si="9"/>
        <v>Çorum</v>
      </c>
    </row>
    <row r="268" spans="1:8" x14ac:dyDescent="0.3">
      <c r="A268">
        <v>671</v>
      </c>
      <c r="B268" t="s">
        <v>2828</v>
      </c>
      <c r="C268" t="s">
        <v>2829</v>
      </c>
      <c r="D268" t="s">
        <v>1198</v>
      </c>
      <c r="E268" t="s">
        <v>1199</v>
      </c>
      <c r="F268" t="s">
        <v>2830</v>
      </c>
      <c r="G268" t="str">
        <f t="shared" si="8"/>
        <v>Mecitözü</v>
      </c>
      <c r="H268" t="str">
        <f t="shared" si="9"/>
        <v>Çorum</v>
      </c>
    </row>
    <row r="269" spans="1:8" x14ac:dyDescent="0.3">
      <c r="A269">
        <v>713</v>
      </c>
      <c r="B269" t="s">
        <v>2936</v>
      </c>
      <c r="C269" t="s">
        <v>2937</v>
      </c>
      <c r="D269" t="s">
        <v>1198</v>
      </c>
      <c r="E269" t="s">
        <v>1199</v>
      </c>
      <c r="F269" t="s">
        <v>2938</v>
      </c>
      <c r="G269" t="str">
        <f t="shared" si="8"/>
        <v>Oğuzlar</v>
      </c>
      <c r="H269" t="str">
        <f t="shared" si="9"/>
        <v>Çorum</v>
      </c>
    </row>
    <row r="270" spans="1:8" x14ac:dyDescent="0.3">
      <c r="A270">
        <v>727</v>
      </c>
      <c r="B270" t="s">
        <v>2969</v>
      </c>
      <c r="C270" t="s">
        <v>2970</v>
      </c>
      <c r="D270" t="s">
        <v>1198</v>
      </c>
      <c r="E270" t="s">
        <v>1199</v>
      </c>
      <c r="F270" t="s">
        <v>2972</v>
      </c>
      <c r="G270" t="str">
        <f t="shared" si="8"/>
        <v>Ortaköy</v>
      </c>
      <c r="H270" t="str">
        <f t="shared" si="9"/>
        <v>Çorum</v>
      </c>
    </row>
    <row r="271" spans="1:8" x14ac:dyDescent="0.3">
      <c r="A271">
        <v>729</v>
      </c>
      <c r="B271" t="s">
        <v>2974</v>
      </c>
      <c r="C271" t="s">
        <v>2974</v>
      </c>
      <c r="D271" t="s">
        <v>1198</v>
      </c>
      <c r="E271" t="s">
        <v>1199</v>
      </c>
      <c r="F271" t="s">
        <v>2975</v>
      </c>
      <c r="G271" t="str">
        <f t="shared" si="8"/>
        <v>Osmancik</v>
      </c>
      <c r="H271" t="str">
        <f t="shared" si="9"/>
        <v>Çorum</v>
      </c>
    </row>
    <row r="272" spans="1:8" x14ac:dyDescent="0.3">
      <c r="A272">
        <v>851</v>
      </c>
      <c r="B272" t="s">
        <v>3280</v>
      </c>
      <c r="C272" t="s">
        <v>3280</v>
      </c>
      <c r="D272" t="s">
        <v>1198</v>
      </c>
      <c r="E272" t="s">
        <v>1199</v>
      </c>
      <c r="F272" t="s">
        <v>3281</v>
      </c>
      <c r="G272" t="str">
        <f t="shared" si="8"/>
        <v>Sungurlu</v>
      </c>
      <c r="H272" t="str">
        <f t="shared" si="9"/>
        <v>Çorum</v>
      </c>
    </row>
    <row r="273" spans="1:8" x14ac:dyDescent="0.3">
      <c r="A273">
        <v>898</v>
      </c>
      <c r="B273" t="s">
        <v>3388</v>
      </c>
      <c r="C273" t="s">
        <v>3389</v>
      </c>
      <c r="D273" t="s">
        <v>1198</v>
      </c>
      <c r="E273" t="s">
        <v>1199</v>
      </c>
      <c r="F273" t="s">
        <v>3390</v>
      </c>
      <c r="G273" t="str">
        <f t="shared" si="8"/>
        <v>Uğurludağ</v>
      </c>
      <c r="H273" t="str">
        <f t="shared" si="9"/>
        <v>Çorum</v>
      </c>
    </row>
    <row r="274" spans="1:8" x14ac:dyDescent="0.3">
      <c r="A274">
        <v>67</v>
      </c>
      <c r="B274" t="s">
        <v>1271</v>
      </c>
      <c r="C274" t="s">
        <v>1271</v>
      </c>
      <c r="D274" t="s">
        <v>1216</v>
      </c>
      <c r="E274" t="s">
        <v>1217</v>
      </c>
      <c r="F274" t="s">
        <v>1272</v>
      </c>
      <c r="G274" t="str">
        <f t="shared" si="8"/>
        <v>Acipayam</v>
      </c>
      <c r="H274" t="str">
        <f t="shared" si="9"/>
        <v>Denizli</v>
      </c>
    </row>
    <row r="275" spans="1:8" x14ac:dyDescent="0.3">
      <c r="A275">
        <v>209</v>
      </c>
      <c r="B275" t="s">
        <v>1655</v>
      </c>
      <c r="C275" t="s">
        <v>1656</v>
      </c>
      <c r="D275" t="s">
        <v>1216</v>
      </c>
      <c r="E275" t="s">
        <v>1217</v>
      </c>
      <c r="F275" t="s">
        <v>1657</v>
      </c>
      <c r="G275" t="str">
        <f t="shared" si="8"/>
        <v>Babadağ</v>
      </c>
      <c r="H275" t="str">
        <f t="shared" si="9"/>
        <v>Denizli</v>
      </c>
    </row>
    <row r="276" spans="1:8" x14ac:dyDescent="0.3">
      <c r="A276">
        <v>217</v>
      </c>
      <c r="B276" t="s">
        <v>1683</v>
      </c>
      <c r="C276" t="s">
        <v>1683</v>
      </c>
      <c r="D276" t="s">
        <v>1216</v>
      </c>
      <c r="E276" t="s">
        <v>1217</v>
      </c>
      <c r="F276" t="s">
        <v>1684</v>
      </c>
      <c r="G276" t="str">
        <f t="shared" si="8"/>
        <v>Baklan</v>
      </c>
      <c r="H276" t="str">
        <f t="shared" si="9"/>
        <v>Denizli</v>
      </c>
    </row>
    <row r="277" spans="1:8" x14ac:dyDescent="0.3">
      <c r="A277">
        <v>240</v>
      </c>
      <c r="B277" t="s">
        <v>1738</v>
      </c>
      <c r="C277" t="s">
        <v>1739</v>
      </c>
      <c r="D277" t="s">
        <v>1216</v>
      </c>
      <c r="E277" t="s">
        <v>1217</v>
      </c>
      <c r="F277" t="s">
        <v>1740</v>
      </c>
      <c r="G277" t="str">
        <f t="shared" si="8"/>
        <v>Bekilli</v>
      </c>
      <c r="H277" t="str">
        <f t="shared" si="9"/>
        <v>Denizli</v>
      </c>
    </row>
    <row r="278" spans="1:8" x14ac:dyDescent="0.3">
      <c r="A278">
        <v>245</v>
      </c>
      <c r="B278" t="s">
        <v>1751</v>
      </c>
      <c r="C278" t="s">
        <v>1752</v>
      </c>
      <c r="D278" t="s">
        <v>1216</v>
      </c>
      <c r="E278" t="s">
        <v>1217</v>
      </c>
      <c r="F278" t="s">
        <v>1753</v>
      </c>
      <c r="G278" t="str">
        <f t="shared" si="8"/>
        <v>Beyağaç</v>
      </c>
      <c r="H278" t="str">
        <f t="shared" si="9"/>
        <v>Denizli</v>
      </c>
    </row>
    <row r="279" spans="1:8" x14ac:dyDescent="0.3">
      <c r="A279">
        <v>269</v>
      </c>
      <c r="B279" t="s">
        <v>1811</v>
      </c>
      <c r="C279" t="s">
        <v>1811</v>
      </c>
      <c r="D279" t="s">
        <v>1216</v>
      </c>
      <c r="E279" t="s">
        <v>1217</v>
      </c>
      <c r="F279" t="s">
        <v>1812</v>
      </c>
      <c r="G279" t="str">
        <f t="shared" si="8"/>
        <v>Bozkurt</v>
      </c>
      <c r="H279" t="str">
        <f t="shared" si="9"/>
        <v>Denizli</v>
      </c>
    </row>
    <row r="280" spans="1:8" x14ac:dyDescent="0.3">
      <c r="A280">
        <v>280</v>
      </c>
      <c r="B280" t="s">
        <v>1835</v>
      </c>
      <c r="C280" t="s">
        <v>1835</v>
      </c>
      <c r="D280" t="s">
        <v>1216</v>
      </c>
      <c r="E280" t="s">
        <v>1217</v>
      </c>
      <c r="F280" t="s">
        <v>1836</v>
      </c>
      <c r="G280" t="str">
        <f t="shared" si="8"/>
        <v>Buldan</v>
      </c>
      <c r="H280" t="str">
        <f t="shared" si="9"/>
        <v>Denizli</v>
      </c>
    </row>
    <row r="281" spans="1:8" x14ac:dyDescent="0.3">
      <c r="A281">
        <v>98</v>
      </c>
      <c r="B281" t="s">
        <v>1359</v>
      </c>
      <c r="C281" t="s">
        <v>1360</v>
      </c>
      <c r="D281" t="s">
        <v>1216</v>
      </c>
      <c r="E281" t="s">
        <v>1217</v>
      </c>
      <c r="F281" t="s">
        <v>1361</v>
      </c>
      <c r="G281" t="str">
        <f t="shared" si="8"/>
        <v>Çal</v>
      </c>
      <c r="H281" t="str">
        <f t="shared" si="9"/>
        <v>Denizli</v>
      </c>
    </row>
    <row r="282" spans="1:8" x14ac:dyDescent="0.3">
      <c r="A282">
        <v>125</v>
      </c>
      <c r="B282" t="s">
        <v>1429</v>
      </c>
      <c r="C282" t="s">
        <v>1430</v>
      </c>
      <c r="D282" t="s">
        <v>1216</v>
      </c>
      <c r="E282" t="s">
        <v>1217</v>
      </c>
      <c r="F282" t="s">
        <v>1431</v>
      </c>
      <c r="G282" t="str">
        <f t="shared" si="8"/>
        <v>Çameli</v>
      </c>
      <c r="H282" t="str">
        <f t="shared" si="9"/>
        <v>Denizli</v>
      </c>
    </row>
    <row r="283" spans="1:8" x14ac:dyDescent="0.3">
      <c r="A283">
        <v>148</v>
      </c>
      <c r="B283" t="s">
        <v>1491</v>
      </c>
      <c r="C283" t="s">
        <v>1492</v>
      </c>
      <c r="D283" t="s">
        <v>1216</v>
      </c>
      <c r="E283" t="s">
        <v>1217</v>
      </c>
      <c r="F283" t="s">
        <v>1493</v>
      </c>
      <c r="G283" t="str">
        <f t="shared" si="8"/>
        <v>Çardak</v>
      </c>
      <c r="H283" t="str">
        <f t="shared" si="9"/>
        <v>Denizli</v>
      </c>
    </row>
    <row r="284" spans="1:8" x14ac:dyDescent="0.3">
      <c r="A284">
        <v>52</v>
      </c>
      <c r="B284" t="s">
        <v>1214</v>
      </c>
      <c r="C284" t="s">
        <v>1215</v>
      </c>
      <c r="D284" t="s">
        <v>1216</v>
      </c>
      <c r="E284" t="s">
        <v>1217</v>
      </c>
      <c r="F284" t="s">
        <v>1218</v>
      </c>
      <c r="G284" t="str">
        <f t="shared" si="8"/>
        <v>Çivril</v>
      </c>
      <c r="H284" t="str">
        <f t="shared" si="9"/>
        <v>Denizli</v>
      </c>
    </row>
    <row r="285" spans="1:8" x14ac:dyDescent="0.3">
      <c r="A285">
        <v>457</v>
      </c>
      <c r="B285" t="s">
        <v>2306</v>
      </c>
      <c r="C285" t="s">
        <v>2307</v>
      </c>
      <c r="D285" t="s">
        <v>1216</v>
      </c>
      <c r="E285" t="s">
        <v>1217</v>
      </c>
      <c r="F285" t="s">
        <v>2308</v>
      </c>
      <c r="G285" t="str">
        <f t="shared" si="8"/>
        <v>Güney</v>
      </c>
      <c r="H285" t="str">
        <f t="shared" si="9"/>
        <v>Denizli</v>
      </c>
    </row>
    <row r="286" spans="1:8" x14ac:dyDescent="0.3">
      <c r="A286">
        <v>508</v>
      </c>
      <c r="B286" t="s">
        <v>2438</v>
      </c>
      <c r="C286" t="s">
        <v>2438</v>
      </c>
      <c r="D286" t="s">
        <v>1216</v>
      </c>
      <c r="E286" t="s">
        <v>1217</v>
      </c>
      <c r="F286" t="s">
        <v>2439</v>
      </c>
      <c r="G286" t="str">
        <f t="shared" si="8"/>
        <v>Honaz</v>
      </c>
      <c r="H286" t="str">
        <f t="shared" si="9"/>
        <v>Denizli</v>
      </c>
    </row>
    <row r="287" spans="1:8" x14ac:dyDescent="0.3">
      <c r="A287">
        <v>534</v>
      </c>
      <c r="B287" t="s">
        <v>2504</v>
      </c>
      <c r="C287" t="s">
        <v>2504</v>
      </c>
      <c r="D287" t="s">
        <v>1216</v>
      </c>
      <c r="E287" t="s">
        <v>1217</v>
      </c>
      <c r="F287" t="s">
        <v>2505</v>
      </c>
      <c r="G287" t="str">
        <f t="shared" si="8"/>
        <v>Kale</v>
      </c>
      <c r="H287" t="str">
        <f t="shared" si="9"/>
        <v>Denizli</v>
      </c>
    </row>
    <row r="288" spans="1:8" x14ac:dyDescent="0.3">
      <c r="A288">
        <v>679</v>
      </c>
      <c r="B288" t="s">
        <v>2848</v>
      </c>
      <c r="C288" t="s">
        <v>2849</v>
      </c>
      <c r="D288" t="s">
        <v>1216</v>
      </c>
      <c r="E288" t="s">
        <v>1217</v>
      </c>
      <c r="F288" t="s">
        <v>2850</v>
      </c>
      <c r="G288" t="str">
        <f t="shared" si="8"/>
        <v>Merkezefendi</v>
      </c>
      <c r="H288" t="str">
        <f t="shared" si="9"/>
        <v>Denizli</v>
      </c>
    </row>
    <row r="289" spans="1:8" x14ac:dyDescent="0.3">
      <c r="A289">
        <v>739</v>
      </c>
      <c r="B289" t="s">
        <v>2997</v>
      </c>
      <c r="C289" t="s">
        <v>2997</v>
      </c>
      <c r="D289" t="s">
        <v>1216</v>
      </c>
      <c r="E289" t="s">
        <v>1217</v>
      </c>
      <c r="F289" t="s">
        <v>2998</v>
      </c>
      <c r="G289" t="str">
        <f t="shared" si="8"/>
        <v>Pamukkale</v>
      </c>
      <c r="H289" t="str">
        <f t="shared" si="9"/>
        <v>Denizli</v>
      </c>
    </row>
    <row r="290" spans="1:8" x14ac:dyDescent="0.3">
      <c r="A290">
        <v>797</v>
      </c>
      <c r="B290" t="s">
        <v>3141</v>
      </c>
      <c r="C290" t="s">
        <v>3142</v>
      </c>
      <c r="D290" t="s">
        <v>1216</v>
      </c>
      <c r="E290" t="s">
        <v>1217</v>
      </c>
      <c r="F290" t="s">
        <v>3143</v>
      </c>
      <c r="G290" t="str">
        <f t="shared" si="8"/>
        <v>Sarayköy</v>
      </c>
      <c r="H290" t="str">
        <f t="shared" si="9"/>
        <v>Denizli</v>
      </c>
    </row>
    <row r="291" spans="1:8" x14ac:dyDescent="0.3">
      <c r="A291">
        <v>822</v>
      </c>
      <c r="B291" t="s">
        <v>3208</v>
      </c>
      <c r="C291" t="s">
        <v>3209</v>
      </c>
      <c r="D291" t="s">
        <v>1216</v>
      </c>
      <c r="E291" t="s">
        <v>1217</v>
      </c>
      <c r="F291" t="s">
        <v>3210</v>
      </c>
      <c r="G291" t="str">
        <f t="shared" si="8"/>
        <v>Serinhisar</v>
      </c>
      <c r="H291" t="str">
        <f t="shared" si="9"/>
        <v>Denizli</v>
      </c>
    </row>
    <row r="292" spans="1:8" x14ac:dyDescent="0.3">
      <c r="A292">
        <v>868</v>
      </c>
      <c r="B292" t="s">
        <v>3323</v>
      </c>
      <c r="C292" t="s">
        <v>3323</v>
      </c>
      <c r="D292" t="s">
        <v>1216</v>
      </c>
      <c r="E292" t="s">
        <v>1217</v>
      </c>
      <c r="F292" t="s">
        <v>3324</v>
      </c>
      <c r="G292" t="str">
        <f t="shared" si="8"/>
        <v>Tavas</v>
      </c>
      <c r="H292" t="str">
        <f t="shared" si="9"/>
        <v>Denizli</v>
      </c>
    </row>
    <row r="293" spans="1:8" x14ac:dyDescent="0.3">
      <c r="A293">
        <v>206</v>
      </c>
      <c r="B293" t="s">
        <v>1646</v>
      </c>
      <c r="C293" t="s">
        <v>1647</v>
      </c>
      <c r="D293" t="s">
        <v>1628</v>
      </c>
      <c r="E293" t="s">
        <v>1629</v>
      </c>
      <c r="F293" t="s">
        <v>1648</v>
      </c>
      <c r="G293" t="str">
        <f t="shared" si="8"/>
        <v>Bağlar</v>
      </c>
      <c r="H293" t="str">
        <f t="shared" si="9"/>
        <v>Diyarbakir</v>
      </c>
    </row>
    <row r="294" spans="1:8" x14ac:dyDescent="0.3">
      <c r="A294">
        <v>200</v>
      </c>
      <c r="B294" t="s">
        <v>1626</v>
      </c>
      <c r="C294" t="s">
        <v>1627</v>
      </c>
      <c r="D294" t="s">
        <v>1628</v>
      </c>
      <c r="E294" t="s">
        <v>1629</v>
      </c>
      <c r="F294" t="s">
        <v>1630</v>
      </c>
      <c r="G294" t="str">
        <f t="shared" si="8"/>
        <v>Bismil</v>
      </c>
      <c r="H294" t="str">
        <f t="shared" si="9"/>
        <v>Diyarbakir</v>
      </c>
    </row>
    <row r="295" spans="1:8" x14ac:dyDescent="0.3">
      <c r="A295">
        <v>387</v>
      </c>
      <c r="B295" t="s">
        <v>2121</v>
      </c>
      <c r="C295" t="s">
        <v>2122</v>
      </c>
      <c r="D295" t="s">
        <v>1628</v>
      </c>
      <c r="E295" t="s">
        <v>1629</v>
      </c>
      <c r="F295" t="s">
        <v>2123</v>
      </c>
      <c r="G295" t="str">
        <f t="shared" si="8"/>
        <v>Çermik</v>
      </c>
      <c r="H295" t="str">
        <f t="shared" si="9"/>
        <v>Diyarbakir</v>
      </c>
    </row>
    <row r="296" spans="1:8" x14ac:dyDescent="0.3">
      <c r="A296">
        <v>517</v>
      </c>
      <c r="B296" t="s">
        <v>2457</v>
      </c>
      <c r="C296" t="s">
        <v>2458</v>
      </c>
      <c r="D296" t="s">
        <v>1628</v>
      </c>
      <c r="E296" t="s">
        <v>1629</v>
      </c>
      <c r="F296" t="s">
        <v>2459</v>
      </c>
      <c r="G296" t="str">
        <f t="shared" si="8"/>
        <v>Çinar</v>
      </c>
      <c r="H296" t="str">
        <f t="shared" si="9"/>
        <v>Diyarbakir</v>
      </c>
    </row>
    <row r="297" spans="1:8" x14ac:dyDescent="0.3">
      <c r="A297">
        <v>706</v>
      </c>
      <c r="B297" t="s">
        <v>2917</v>
      </c>
      <c r="C297" t="s">
        <v>2918</v>
      </c>
      <c r="D297" t="s">
        <v>1628</v>
      </c>
      <c r="E297" t="s">
        <v>1629</v>
      </c>
      <c r="F297" t="s">
        <v>2919</v>
      </c>
      <c r="G297" t="str">
        <f t="shared" si="8"/>
        <v>Çüngüş</v>
      </c>
      <c r="H297" t="str">
        <f t="shared" si="9"/>
        <v>Diyarbakir</v>
      </c>
    </row>
    <row r="298" spans="1:8" x14ac:dyDescent="0.3">
      <c r="A298">
        <v>292</v>
      </c>
      <c r="B298" t="s">
        <v>1866</v>
      </c>
      <c r="C298" t="s">
        <v>1867</v>
      </c>
      <c r="D298" t="s">
        <v>1628</v>
      </c>
      <c r="E298" t="s">
        <v>1629</v>
      </c>
      <c r="F298" t="s">
        <v>1868</v>
      </c>
      <c r="G298" t="str">
        <f t="shared" si="8"/>
        <v>Dicle</v>
      </c>
      <c r="H298" t="str">
        <f t="shared" si="9"/>
        <v>Diyarbakir</v>
      </c>
    </row>
    <row r="299" spans="1:8" x14ac:dyDescent="0.3">
      <c r="A299">
        <v>346</v>
      </c>
      <c r="B299" t="s">
        <v>2010</v>
      </c>
      <c r="C299" t="s">
        <v>2011</v>
      </c>
      <c r="D299" t="s">
        <v>1628</v>
      </c>
      <c r="E299" t="s">
        <v>1629</v>
      </c>
      <c r="F299" t="s">
        <v>2012</v>
      </c>
      <c r="G299" t="str">
        <f t="shared" si="8"/>
        <v>Eğil</v>
      </c>
      <c r="H299" t="str">
        <f t="shared" si="9"/>
        <v>Diyarbakir</v>
      </c>
    </row>
    <row r="300" spans="1:8" x14ac:dyDescent="0.3">
      <c r="A300">
        <v>383</v>
      </c>
      <c r="B300" t="s">
        <v>2110</v>
      </c>
      <c r="C300" t="s">
        <v>2111</v>
      </c>
      <c r="D300" t="s">
        <v>1628</v>
      </c>
      <c r="E300" t="s">
        <v>1629</v>
      </c>
      <c r="F300" t="s">
        <v>2112</v>
      </c>
      <c r="G300" t="str">
        <f t="shared" si="8"/>
        <v>Ergani</v>
      </c>
      <c r="H300" t="str">
        <f t="shared" si="9"/>
        <v>Diyarbakir</v>
      </c>
    </row>
    <row r="301" spans="1:8" x14ac:dyDescent="0.3">
      <c r="A301">
        <v>487</v>
      </c>
      <c r="B301" t="s">
        <v>2390</v>
      </c>
      <c r="C301" t="s">
        <v>2391</v>
      </c>
      <c r="D301" t="s">
        <v>1628</v>
      </c>
      <c r="E301" t="s">
        <v>1629</v>
      </c>
      <c r="F301" t="s">
        <v>2392</v>
      </c>
      <c r="G301" t="str">
        <f t="shared" si="8"/>
        <v>Hani</v>
      </c>
      <c r="H301" t="str">
        <f t="shared" si="9"/>
        <v>Diyarbakir</v>
      </c>
    </row>
    <row r="302" spans="1:8" x14ac:dyDescent="0.3">
      <c r="A302">
        <v>502</v>
      </c>
      <c r="B302" t="s">
        <v>2424</v>
      </c>
      <c r="C302" t="s">
        <v>2424</v>
      </c>
      <c r="D302" t="s">
        <v>1628</v>
      </c>
      <c r="E302" t="s">
        <v>1629</v>
      </c>
      <c r="F302" t="s">
        <v>2425</v>
      </c>
      <c r="G302" t="str">
        <f t="shared" si="8"/>
        <v>Hazro</v>
      </c>
      <c r="H302" t="str">
        <f t="shared" si="9"/>
        <v>Diyarbakir</v>
      </c>
    </row>
    <row r="303" spans="1:8" x14ac:dyDescent="0.3">
      <c r="A303">
        <v>575</v>
      </c>
      <c r="B303" t="s">
        <v>2594</v>
      </c>
      <c r="C303" t="s">
        <v>2594</v>
      </c>
      <c r="D303" t="s">
        <v>1628</v>
      </c>
      <c r="E303" t="s">
        <v>1629</v>
      </c>
      <c r="F303" t="s">
        <v>2595</v>
      </c>
      <c r="G303" t="str">
        <f t="shared" si="8"/>
        <v>Kayapinar</v>
      </c>
      <c r="H303" t="str">
        <f t="shared" si="9"/>
        <v>Diyarbakir</v>
      </c>
    </row>
    <row r="304" spans="1:8" x14ac:dyDescent="0.3">
      <c r="A304">
        <v>611</v>
      </c>
      <c r="B304" t="s">
        <v>2678</v>
      </c>
      <c r="C304" t="s">
        <v>2679</v>
      </c>
      <c r="D304" t="s">
        <v>1628</v>
      </c>
      <c r="E304" t="s">
        <v>1629</v>
      </c>
      <c r="F304" t="s">
        <v>2680</v>
      </c>
      <c r="G304" t="str">
        <f t="shared" si="8"/>
        <v>Kocaköy</v>
      </c>
      <c r="H304" t="str">
        <f t="shared" si="9"/>
        <v>Diyarbakir</v>
      </c>
    </row>
    <row r="305" spans="1:8" x14ac:dyDescent="0.3">
      <c r="A305">
        <v>636</v>
      </c>
      <c r="B305" t="s">
        <v>2738</v>
      </c>
      <c r="C305" t="s">
        <v>2738</v>
      </c>
      <c r="D305" t="s">
        <v>1628</v>
      </c>
      <c r="E305" t="s">
        <v>1629</v>
      </c>
      <c r="F305" t="s">
        <v>2739</v>
      </c>
      <c r="G305" t="str">
        <f t="shared" si="8"/>
        <v>Kulp</v>
      </c>
      <c r="H305" t="str">
        <f t="shared" si="9"/>
        <v>Diyarbakir</v>
      </c>
    </row>
    <row r="306" spans="1:8" x14ac:dyDescent="0.3">
      <c r="A306">
        <v>647</v>
      </c>
      <c r="B306" t="s">
        <v>2763</v>
      </c>
      <c r="C306" t="s">
        <v>2764</v>
      </c>
      <c r="D306" t="s">
        <v>1628</v>
      </c>
      <c r="E306" t="s">
        <v>1629</v>
      </c>
      <c r="F306" t="s">
        <v>2765</v>
      </c>
      <c r="G306" t="str">
        <f t="shared" si="8"/>
        <v>Lice</v>
      </c>
      <c r="H306" t="str">
        <f t="shared" si="9"/>
        <v>Diyarbakir</v>
      </c>
    </row>
    <row r="307" spans="1:8" x14ac:dyDescent="0.3">
      <c r="A307">
        <v>773</v>
      </c>
      <c r="B307" t="s">
        <v>3079</v>
      </c>
      <c r="C307" t="s">
        <v>3080</v>
      </c>
      <c r="D307" t="s">
        <v>1628</v>
      </c>
      <c r="E307" t="s">
        <v>1629</v>
      </c>
      <c r="F307" t="s">
        <v>3081</v>
      </c>
      <c r="G307" t="str">
        <f t="shared" si="8"/>
        <v>Silvan</v>
      </c>
      <c r="H307" t="str">
        <f t="shared" si="9"/>
        <v>Diyarbakir</v>
      </c>
    </row>
    <row r="308" spans="1:8" x14ac:dyDescent="0.3">
      <c r="A308">
        <v>852</v>
      </c>
      <c r="B308" t="s">
        <v>3282</v>
      </c>
      <c r="C308" t="s">
        <v>3282</v>
      </c>
      <c r="D308" t="s">
        <v>1628</v>
      </c>
      <c r="E308" t="s">
        <v>1629</v>
      </c>
      <c r="F308" t="s">
        <v>3283</v>
      </c>
      <c r="G308" t="str">
        <f t="shared" si="8"/>
        <v>Sur</v>
      </c>
      <c r="H308" t="str">
        <f t="shared" si="9"/>
        <v>Diyarbakir</v>
      </c>
    </row>
    <row r="309" spans="1:8" x14ac:dyDescent="0.3">
      <c r="A309">
        <v>941</v>
      </c>
      <c r="B309" t="s">
        <v>3495</v>
      </c>
      <c r="C309" t="s">
        <v>3496</v>
      </c>
      <c r="D309" t="s">
        <v>1628</v>
      </c>
      <c r="E309" t="s">
        <v>1629</v>
      </c>
      <c r="F309" t="s">
        <v>3498</v>
      </c>
      <c r="G309" t="str">
        <f t="shared" si="8"/>
        <v>Yenişehir</v>
      </c>
      <c r="H309" t="str">
        <f t="shared" si="9"/>
        <v>Diyarbakir</v>
      </c>
    </row>
    <row r="310" spans="1:8" x14ac:dyDescent="0.3">
      <c r="A310">
        <v>83</v>
      </c>
      <c r="B310" t="s">
        <v>1319</v>
      </c>
      <c r="C310" t="s">
        <v>1320</v>
      </c>
      <c r="D310" t="s">
        <v>1141</v>
      </c>
      <c r="E310" t="s">
        <v>1142</v>
      </c>
      <c r="F310" t="s">
        <v>1321</v>
      </c>
      <c r="G310" t="str">
        <f t="shared" si="8"/>
        <v>Akçakoca</v>
      </c>
      <c r="H310" t="str">
        <f t="shared" si="9"/>
        <v>Düzce</v>
      </c>
    </row>
    <row r="311" spans="1:8" x14ac:dyDescent="0.3">
      <c r="A311">
        <v>33</v>
      </c>
      <c r="B311" t="s">
        <v>1139</v>
      </c>
      <c r="C311" t="s">
        <v>1140</v>
      </c>
      <c r="D311" t="s">
        <v>1141</v>
      </c>
      <c r="E311" t="s">
        <v>1142</v>
      </c>
      <c r="F311" t="s">
        <v>1143</v>
      </c>
      <c r="G311" t="str">
        <f t="shared" si="8"/>
        <v>Çilimli</v>
      </c>
      <c r="H311" t="str">
        <f t="shared" si="9"/>
        <v>Düzce</v>
      </c>
    </row>
    <row r="312" spans="1:8" x14ac:dyDescent="0.3">
      <c r="A312">
        <v>291</v>
      </c>
      <c r="B312" t="s">
        <v>1863</v>
      </c>
      <c r="C312" t="s">
        <v>1864</v>
      </c>
      <c r="D312" t="s">
        <v>1141</v>
      </c>
      <c r="E312" t="s">
        <v>1142</v>
      </c>
      <c r="F312" t="s">
        <v>1865</v>
      </c>
      <c r="G312" t="str">
        <f t="shared" si="8"/>
        <v>Cumayeri</v>
      </c>
      <c r="H312" t="str">
        <f t="shared" si="9"/>
        <v>Düzce</v>
      </c>
    </row>
    <row r="313" spans="1:8" x14ac:dyDescent="0.3">
      <c r="A313">
        <v>344</v>
      </c>
      <c r="B313" t="s">
        <v>1141</v>
      </c>
      <c r="C313" t="s">
        <v>1142</v>
      </c>
      <c r="D313" t="s">
        <v>1141</v>
      </c>
      <c r="E313" t="s">
        <v>1142</v>
      </c>
      <c r="F313" t="s">
        <v>2006</v>
      </c>
      <c r="G313" t="str">
        <f t="shared" si="8"/>
        <v>Düzce</v>
      </c>
      <c r="H313" t="str">
        <f t="shared" si="9"/>
        <v>Düzce</v>
      </c>
    </row>
    <row r="314" spans="1:8" x14ac:dyDescent="0.3">
      <c r="A314">
        <v>448</v>
      </c>
      <c r="B314" t="s">
        <v>2283</v>
      </c>
      <c r="C314" t="s">
        <v>2284</v>
      </c>
      <c r="D314" t="s">
        <v>1141</v>
      </c>
      <c r="E314" t="s">
        <v>1142</v>
      </c>
      <c r="F314" t="s">
        <v>2285</v>
      </c>
      <c r="G314" t="str">
        <f t="shared" si="8"/>
        <v>Gölyaka</v>
      </c>
      <c r="H314" t="str">
        <f t="shared" si="9"/>
        <v>Düzce</v>
      </c>
    </row>
    <row r="315" spans="1:8" x14ac:dyDescent="0.3">
      <c r="A315">
        <v>452</v>
      </c>
      <c r="B315" t="s">
        <v>2293</v>
      </c>
      <c r="C315" t="s">
        <v>2294</v>
      </c>
      <c r="D315" t="s">
        <v>1141</v>
      </c>
      <c r="E315" t="s">
        <v>1142</v>
      </c>
      <c r="F315" t="s">
        <v>2295</v>
      </c>
      <c r="G315" t="str">
        <f t="shared" si="8"/>
        <v>Gümüşova</v>
      </c>
      <c r="H315" t="str">
        <f t="shared" si="9"/>
        <v>Düzce</v>
      </c>
    </row>
    <row r="316" spans="1:8" x14ac:dyDescent="0.3">
      <c r="A316">
        <v>576</v>
      </c>
      <c r="B316" t="s">
        <v>2596</v>
      </c>
      <c r="C316" t="s">
        <v>2597</v>
      </c>
      <c r="D316" t="s">
        <v>1141</v>
      </c>
      <c r="E316" t="s">
        <v>1142</v>
      </c>
      <c r="F316" t="s">
        <v>2598</v>
      </c>
      <c r="G316" t="str">
        <f t="shared" si="8"/>
        <v>Kaynaşli</v>
      </c>
      <c r="H316" t="str">
        <f t="shared" si="9"/>
        <v>Düzce</v>
      </c>
    </row>
    <row r="317" spans="1:8" x14ac:dyDescent="0.3">
      <c r="A317">
        <v>951</v>
      </c>
      <c r="B317" t="s">
        <v>3520</v>
      </c>
      <c r="C317" t="s">
        <v>3521</v>
      </c>
      <c r="D317" t="s">
        <v>1141</v>
      </c>
      <c r="E317" t="s">
        <v>1142</v>
      </c>
      <c r="F317" t="s">
        <v>3522</v>
      </c>
      <c r="G317" t="str">
        <f t="shared" si="8"/>
        <v>Yiğilca</v>
      </c>
      <c r="H317" t="str">
        <f t="shared" si="9"/>
        <v>Düzce</v>
      </c>
    </row>
    <row r="318" spans="1:8" x14ac:dyDescent="0.3">
      <c r="A318">
        <v>351</v>
      </c>
      <c r="B318" t="s">
        <v>1191</v>
      </c>
      <c r="C318" t="s">
        <v>1191</v>
      </c>
      <c r="D318" t="s">
        <v>1190</v>
      </c>
      <c r="E318" t="s">
        <v>1191</v>
      </c>
      <c r="F318" t="s">
        <v>2024</v>
      </c>
      <c r="G318" t="str">
        <f t="shared" si="8"/>
        <v>Edirne</v>
      </c>
      <c r="H318" t="str">
        <f t="shared" si="9"/>
        <v>Edirne</v>
      </c>
    </row>
    <row r="319" spans="1:8" x14ac:dyDescent="0.3">
      <c r="A319">
        <v>374</v>
      </c>
      <c r="B319" t="s">
        <v>2090</v>
      </c>
      <c r="C319" t="s">
        <v>2090</v>
      </c>
      <c r="D319" t="s">
        <v>1190</v>
      </c>
      <c r="E319" t="s">
        <v>1191</v>
      </c>
      <c r="F319" t="s">
        <v>2091</v>
      </c>
      <c r="G319" t="str">
        <f t="shared" si="8"/>
        <v>Enez</v>
      </c>
      <c r="H319" t="str">
        <f t="shared" si="9"/>
        <v>Edirne</v>
      </c>
    </row>
    <row r="320" spans="1:8" x14ac:dyDescent="0.3">
      <c r="A320">
        <v>497</v>
      </c>
      <c r="B320" t="s">
        <v>2414</v>
      </c>
      <c r="C320" t="s">
        <v>2414</v>
      </c>
      <c r="D320" t="s">
        <v>1190</v>
      </c>
      <c r="E320" t="s">
        <v>1191</v>
      </c>
      <c r="F320" t="s">
        <v>2415</v>
      </c>
      <c r="G320" t="str">
        <f t="shared" si="8"/>
        <v>Havsa</v>
      </c>
      <c r="H320" t="str">
        <f t="shared" si="9"/>
        <v>Edirne</v>
      </c>
    </row>
    <row r="321" spans="1:8" x14ac:dyDescent="0.3">
      <c r="A321">
        <v>45</v>
      </c>
      <c r="B321" t="s">
        <v>1188</v>
      </c>
      <c r="C321" t="s">
        <v>1189</v>
      </c>
      <c r="D321" t="s">
        <v>1190</v>
      </c>
      <c r="E321" t="s">
        <v>1191</v>
      </c>
      <c r="F321" t="s">
        <v>1192</v>
      </c>
      <c r="G321" t="str">
        <f t="shared" si="8"/>
        <v>Ipsala</v>
      </c>
      <c r="H321" t="str">
        <f t="shared" si="9"/>
        <v>Edirne</v>
      </c>
    </row>
    <row r="322" spans="1:8" x14ac:dyDescent="0.3">
      <c r="A322">
        <v>579</v>
      </c>
      <c r="B322" t="s">
        <v>2604</v>
      </c>
      <c r="C322" t="s">
        <v>2605</v>
      </c>
      <c r="D322" t="s">
        <v>1190</v>
      </c>
      <c r="E322" t="s">
        <v>1191</v>
      </c>
      <c r="F322" t="s">
        <v>2606</v>
      </c>
      <c r="G322" t="str">
        <f t="shared" ref="G322:G385" si="10">PROPER(B322)</f>
        <v>Keşan</v>
      </c>
      <c r="H322" t="str">
        <f t="shared" ref="H322:H385" si="11">PROPER(D322)</f>
        <v>Edirne</v>
      </c>
    </row>
    <row r="323" spans="1:8" x14ac:dyDescent="0.3">
      <c r="A323">
        <v>650</v>
      </c>
      <c r="B323" t="s">
        <v>2772</v>
      </c>
      <c r="C323" t="s">
        <v>2773</v>
      </c>
      <c r="D323" t="s">
        <v>1190</v>
      </c>
      <c r="E323" t="s">
        <v>1191</v>
      </c>
      <c r="F323" t="s">
        <v>2774</v>
      </c>
      <c r="G323" t="str">
        <f t="shared" si="10"/>
        <v>Lalapaşa</v>
      </c>
      <c r="H323" t="str">
        <f t="shared" si="11"/>
        <v>Edirne</v>
      </c>
    </row>
    <row r="324" spans="1:8" x14ac:dyDescent="0.3">
      <c r="A324">
        <v>677</v>
      </c>
      <c r="B324" t="s">
        <v>2843</v>
      </c>
      <c r="C324" t="s">
        <v>2844</v>
      </c>
      <c r="D324" t="s">
        <v>1190</v>
      </c>
      <c r="E324" t="s">
        <v>1191</v>
      </c>
      <c r="F324" t="s">
        <v>2845</v>
      </c>
      <c r="G324" t="str">
        <f t="shared" si="10"/>
        <v>Meriç</v>
      </c>
      <c r="H324" t="str">
        <f t="shared" si="11"/>
        <v>Edirne</v>
      </c>
    </row>
    <row r="325" spans="1:8" x14ac:dyDescent="0.3">
      <c r="A325">
        <v>836</v>
      </c>
      <c r="B325" t="s">
        <v>3242</v>
      </c>
      <c r="C325" t="s">
        <v>3243</v>
      </c>
      <c r="D325" t="s">
        <v>1190</v>
      </c>
      <c r="E325" t="s">
        <v>1191</v>
      </c>
      <c r="F325" t="s">
        <v>3244</v>
      </c>
      <c r="G325" t="str">
        <f t="shared" si="10"/>
        <v>Süloğlu</v>
      </c>
      <c r="H325" t="str">
        <f t="shared" si="11"/>
        <v>Edirne</v>
      </c>
    </row>
    <row r="326" spans="1:8" x14ac:dyDescent="0.3">
      <c r="A326">
        <v>913</v>
      </c>
      <c r="B326" t="s">
        <v>3424</v>
      </c>
      <c r="C326" t="s">
        <v>3425</v>
      </c>
      <c r="D326" t="s">
        <v>1190</v>
      </c>
      <c r="E326" t="s">
        <v>1191</v>
      </c>
      <c r="F326" t="s">
        <v>3426</v>
      </c>
      <c r="G326" t="str">
        <f t="shared" si="10"/>
        <v>Uzunköprü</v>
      </c>
      <c r="H326" t="str">
        <f t="shared" si="11"/>
        <v>Edirne</v>
      </c>
    </row>
    <row r="327" spans="1:8" x14ac:dyDescent="0.3">
      <c r="A327">
        <v>59</v>
      </c>
      <c r="B327" t="s">
        <v>1241</v>
      </c>
      <c r="C327" t="s">
        <v>1242</v>
      </c>
      <c r="D327" t="s">
        <v>1243</v>
      </c>
      <c r="E327" t="s">
        <v>1244</v>
      </c>
      <c r="F327" t="s">
        <v>1245</v>
      </c>
      <c r="G327" t="str">
        <f t="shared" si="10"/>
        <v>Ağin</v>
      </c>
      <c r="H327" t="str">
        <f t="shared" si="11"/>
        <v>Elaziğ</v>
      </c>
    </row>
    <row r="328" spans="1:8" x14ac:dyDescent="0.3">
      <c r="A328">
        <v>103</v>
      </c>
      <c r="B328" t="s">
        <v>1373</v>
      </c>
      <c r="C328" t="s">
        <v>1373</v>
      </c>
      <c r="D328" t="s">
        <v>1243</v>
      </c>
      <c r="E328" t="s">
        <v>1244</v>
      </c>
      <c r="F328" t="s">
        <v>1374</v>
      </c>
      <c r="G328" t="str">
        <f t="shared" si="10"/>
        <v>Alacakaya</v>
      </c>
      <c r="H328" t="str">
        <f t="shared" si="11"/>
        <v>Elaziğ</v>
      </c>
    </row>
    <row r="329" spans="1:8" x14ac:dyDescent="0.3">
      <c r="A329">
        <v>153</v>
      </c>
      <c r="B329" t="s">
        <v>1505</v>
      </c>
      <c r="C329" t="s">
        <v>1505</v>
      </c>
      <c r="D329" t="s">
        <v>1243</v>
      </c>
      <c r="E329" t="s">
        <v>1244</v>
      </c>
      <c r="F329" t="s">
        <v>1506</v>
      </c>
      <c r="G329" t="str">
        <f t="shared" si="10"/>
        <v>Aricak</v>
      </c>
      <c r="H329" t="str">
        <f t="shared" si="11"/>
        <v>Elaziğ</v>
      </c>
    </row>
    <row r="330" spans="1:8" x14ac:dyDescent="0.3">
      <c r="A330">
        <v>225</v>
      </c>
      <c r="B330" t="s">
        <v>1702</v>
      </c>
      <c r="C330" t="s">
        <v>1703</v>
      </c>
      <c r="D330" t="s">
        <v>1243</v>
      </c>
      <c r="E330" t="s">
        <v>1244</v>
      </c>
      <c r="F330" t="s">
        <v>1704</v>
      </c>
      <c r="G330" t="str">
        <f t="shared" si="10"/>
        <v>Baskil</v>
      </c>
      <c r="H330" t="str">
        <f t="shared" si="11"/>
        <v>Elaziğ</v>
      </c>
    </row>
    <row r="331" spans="1:8" x14ac:dyDescent="0.3">
      <c r="A331">
        <v>360</v>
      </c>
      <c r="B331" t="s">
        <v>1243</v>
      </c>
      <c r="C331" t="s">
        <v>1244</v>
      </c>
      <c r="D331" t="s">
        <v>1243</v>
      </c>
      <c r="E331" t="s">
        <v>1244</v>
      </c>
      <c r="F331" t="s">
        <v>2048</v>
      </c>
      <c r="G331" t="str">
        <f t="shared" si="10"/>
        <v>Elaziğ</v>
      </c>
      <c r="H331" t="str">
        <f t="shared" si="11"/>
        <v>Elaziğ</v>
      </c>
    </row>
    <row r="332" spans="1:8" x14ac:dyDescent="0.3">
      <c r="A332">
        <v>551</v>
      </c>
      <c r="B332" t="s">
        <v>2541</v>
      </c>
      <c r="C332" t="s">
        <v>2542</v>
      </c>
      <c r="D332" t="s">
        <v>1243</v>
      </c>
      <c r="E332" t="s">
        <v>1244</v>
      </c>
      <c r="F332" t="s">
        <v>2543</v>
      </c>
      <c r="G332" t="str">
        <f t="shared" si="10"/>
        <v>Karakoçan</v>
      </c>
      <c r="H332" t="str">
        <f t="shared" si="11"/>
        <v>Elaziğ</v>
      </c>
    </row>
    <row r="333" spans="1:8" x14ac:dyDescent="0.3">
      <c r="A333">
        <v>583</v>
      </c>
      <c r="B333" t="s">
        <v>2616</v>
      </c>
      <c r="C333" t="s">
        <v>2616</v>
      </c>
      <c r="D333" t="s">
        <v>1243</v>
      </c>
      <c r="E333" t="s">
        <v>1244</v>
      </c>
      <c r="F333" t="s">
        <v>2617</v>
      </c>
      <c r="G333" t="str">
        <f t="shared" si="10"/>
        <v>Keban</v>
      </c>
      <c r="H333" t="str">
        <f t="shared" si="11"/>
        <v>Elaziğ</v>
      </c>
    </row>
    <row r="334" spans="1:8" x14ac:dyDescent="0.3">
      <c r="A334">
        <v>620</v>
      </c>
      <c r="B334" t="s">
        <v>2700</v>
      </c>
      <c r="C334" t="s">
        <v>2700</v>
      </c>
      <c r="D334" t="s">
        <v>1243</v>
      </c>
      <c r="E334" t="s">
        <v>1244</v>
      </c>
      <c r="F334" t="s">
        <v>2701</v>
      </c>
      <c r="G334" t="str">
        <f t="shared" si="10"/>
        <v>Kovancilar</v>
      </c>
      <c r="H334" t="str">
        <f t="shared" si="11"/>
        <v>Elaziğ</v>
      </c>
    </row>
    <row r="335" spans="1:8" x14ac:dyDescent="0.3">
      <c r="A335">
        <v>657</v>
      </c>
      <c r="B335" t="s">
        <v>2793</v>
      </c>
      <c r="C335" t="s">
        <v>2793</v>
      </c>
      <c r="D335" t="s">
        <v>1243</v>
      </c>
      <c r="E335" t="s">
        <v>1244</v>
      </c>
      <c r="F335" t="s">
        <v>2794</v>
      </c>
      <c r="G335" t="str">
        <f t="shared" si="10"/>
        <v>Maden</v>
      </c>
      <c r="H335" t="str">
        <f t="shared" si="11"/>
        <v>Elaziğ</v>
      </c>
    </row>
    <row r="336" spans="1:8" x14ac:dyDescent="0.3">
      <c r="A336">
        <v>738</v>
      </c>
      <c r="B336" t="s">
        <v>2995</v>
      </c>
      <c r="C336" t="s">
        <v>2995</v>
      </c>
      <c r="D336" t="s">
        <v>1243</v>
      </c>
      <c r="E336" t="s">
        <v>1244</v>
      </c>
      <c r="F336" t="s">
        <v>2996</v>
      </c>
      <c r="G336" t="str">
        <f t="shared" si="10"/>
        <v>Palu</v>
      </c>
      <c r="H336" t="str">
        <f t="shared" si="11"/>
        <v>Elaziğ</v>
      </c>
    </row>
    <row r="337" spans="1:8" x14ac:dyDescent="0.3">
      <c r="A337">
        <v>782</v>
      </c>
      <c r="B337" t="s">
        <v>3106</v>
      </c>
      <c r="C337" t="s">
        <v>3107</v>
      </c>
      <c r="D337" t="s">
        <v>1243</v>
      </c>
      <c r="E337" t="s">
        <v>1244</v>
      </c>
      <c r="F337" t="s">
        <v>3108</v>
      </c>
      <c r="G337" t="str">
        <f t="shared" si="10"/>
        <v>Sivrice</v>
      </c>
      <c r="H337" t="str">
        <f t="shared" si="11"/>
        <v>Elaziğ</v>
      </c>
    </row>
    <row r="338" spans="1:8" x14ac:dyDescent="0.3">
      <c r="A338">
        <v>188</v>
      </c>
      <c r="B338" t="s">
        <v>1595</v>
      </c>
      <c r="C338" t="s">
        <v>1596</v>
      </c>
      <c r="D338" t="s">
        <v>1136</v>
      </c>
      <c r="E338" t="s">
        <v>1137</v>
      </c>
      <c r="F338" t="s">
        <v>1597</v>
      </c>
      <c r="G338" t="str">
        <f t="shared" si="10"/>
        <v>Çayirli</v>
      </c>
      <c r="H338" t="str">
        <f t="shared" si="11"/>
        <v>Erzincan</v>
      </c>
    </row>
    <row r="339" spans="1:8" x14ac:dyDescent="0.3">
      <c r="A339">
        <v>391</v>
      </c>
      <c r="B339" t="s">
        <v>1137</v>
      </c>
      <c r="C339" t="s">
        <v>1137</v>
      </c>
      <c r="D339" t="s">
        <v>1136</v>
      </c>
      <c r="E339" t="s">
        <v>1137</v>
      </c>
      <c r="F339" t="s">
        <v>2131</v>
      </c>
      <c r="G339" t="str">
        <f t="shared" si="10"/>
        <v>Erzincan</v>
      </c>
      <c r="H339" t="str">
        <f t="shared" si="11"/>
        <v>Erzincan</v>
      </c>
    </row>
    <row r="340" spans="1:8" x14ac:dyDescent="0.3">
      <c r="A340">
        <v>32</v>
      </c>
      <c r="B340" t="s">
        <v>1134</v>
      </c>
      <c r="C340" t="s">
        <v>1135</v>
      </c>
      <c r="D340" t="s">
        <v>1136</v>
      </c>
      <c r="E340" t="s">
        <v>1137</v>
      </c>
      <c r="F340" t="s">
        <v>1138</v>
      </c>
      <c r="G340" t="str">
        <f t="shared" si="10"/>
        <v>Iliç</v>
      </c>
      <c r="H340" t="str">
        <f t="shared" si="11"/>
        <v>Erzincan</v>
      </c>
    </row>
    <row r="341" spans="1:8" x14ac:dyDescent="0.3">
      <c r="A341">
        <v>586</v>
      </c>
      <c r="B341" t="s">
        <v>2623</v>
      </c>
      <c r="C341" t="s">
        <v>2623</v>
      </c>
      <c r="D341" t="s">
        <v>1136</v>
      </c>
      <c r="E341" t="s">
        <v>1137</v>
      </c>
      <c r="F341" t="s">
        <v>2624</v>
      </c>
      <c r="G341" t="str">
        <f t="shared" si="10"/>
        <v>Kemah</v>
      </c>
      <c r="H341" t="str">
        <f t="shared" si="11"/>
        <v>Erzincan</v>
      </c>
    </row>
    <row r="342" spans="1:8" x14ac:dyDescent="0.3">
      <c r="A342">
        <v>587</v>
      </c>
      <c r="B342" t="s">
        <v>2625</v>
      </c>
      <c r="C342" t="s">
        <v>2626</v>
      </c>
      <c r="D342" t="s">
        <v>1136</v>
      </c>
      <c r="E342" t="s">
        <v>1137</v>
      </c>
      <c r="F342" t="s">
        <v>2627</v>
      </c>
      <c r="G342" t="str">
        <f t="shared" si="10"/>
        <v>Kemaliye</v>
      </c>
      <c r="H342" t="str">
        <f t="shared" si="11"/>
        <v>Erzincan</v>
      </c>
    </row>
    <row r="343" spans="1:8" x14ac:dyDescent="0.3">
      <c r="A343">
        <v>733</v>
      </c>
      <c r="B343" t="s">
        <v>2983</v>
      </c>
      <c r="C343" t="s">
        <v>2984</v>
      </c>
      <c r="D343" t="s">
        <v>1136</v>
      </c>
      <c r="E343" t="s">
        <v>1137</v>
      </c>
      <c r="F343" t="s">
        <v>2985</v>
      </c>
      <c r="G343" t="str">
        <f t="shared" si="10"/>
        <v>Otlukbeli</v>
      </c>
      <c r="H343" t="str">
        <f t="shared" si="11"/>
        <v>Erzincan</v>
      </c>
    </row>
    <row r="344" spans="1:8" x14ac:dyDescent="0.3">
      <c r="A344">
        <v>766</v>
      </c>
      <c r="B344" t="s">
        <v>3061</v>
      </c>
      <c r="C344" t="s">
        <v>3062</v>
      </c>
      <c r="D344" t="s">
        <v>1136</v>
      </c>
      <c r="E344" t="s">
        <v>1137</v>
      </c>
      <c r="F344" t="s">
        <v>3063</v>
      </c>
      <c r="G344" t="str">
        <f t="shared" si="10"/>
        <v>Refahiye</v>
      </c>
      <c r="H344" t="str">
        <f t="shared" si="11"/>
        <v>Erzincan</v>
      </c>
    </row>
    <row r="345" spans="1:8" x14ac:dyDescent="0.3">
      <c r="A345">
        <v>873</v>
      </c>
      <c r="B345" t="s">
        <v>3336</v>
      </c>
      <c r="C345" t="s">
        <v>3336</v>
      </c>
      <c r="D345" t="s">
        <v>1136</v>
      </c>
      <c r="E345" t="s">
        <v>1137</v>
      </c>
      <c r="F345" t="s">
        <v>3337</v>
      </c>
      <c r="G345" t="str">
        <f t="shared" si="10"/>
        <v>Tercan</v>
      </c>
      <c r="H345" t="str">
        <f t="shared" si="11"/>
        <v>Erzincan</v>
      </c>
    </row>
    <row r="346" spans="1:8" x14ac:dyDescent="0.3">
      <c r="A346">
        <v>966</v>
      </c>
      <c r="B346" t="s">
        <v>3557</v>
      </c>
      <c r="C346" t="s">
        <v>3558</v>
      </c>
      <c r="D346" t="s">
        <v>1136</v>
      </c>
      <c r="E346" t="s">
        <v>1137</v>
      </c>
      <c r="F346" t="s">
        <v>3559</v>
      </c>
      <c r="G346" t="str">
        <f t="shared" si="10"/>
        <v>Üzümlü</v>
      </c>
      <c r="H346" t="str">
        <f t="shared" si="11"/>
        <v>Erzincan</v>
      </c>
    </row>
    <row r="347" spans="1:8" x14ac:dyDescent="0.3">
      <c r="A347">
        <v>60</v>
      </c>
      <c r="B347" t="s">
        <v>1246</v>
      </c>
      <c r="C347" t="s">
        <v>1247</v>
      </c>
      <c r="D347" t="s">
        <v>1092</v>
      </c>
      <c r="E347" t="s">
        <v>1092</v>
      </c>
      <c r="F347" t="s">
        <v>1248</v>
      </c>
      <c r="G347" t="str">
        <f t="shared" si="10"/>
        <v>Aşkale</v>
      </c>
      <c r="H347" t="str">
        <f t="shared" si="11"/>
        <v>Erzurum</v>
      </c>
    </row>
    <row r="348" spans="1:8" x14ac:dyDescent="0.3">
      <c r="A348">
        <v>195</v>
      </c>
      <c r="B348" t="s">
        <v>1612</v>
      </c>
      <c r="C348" t="s">
        <v>1613</v>
      </c>
      <c r="D348" t="s">
        <v>1092</v>
      </c>
      <c r="E348" t="s">
        <v>1092</v>
      </c>
      <c r="F348" t="s">
        <v>1614</v>
      </c>
      <c r="G348" t="str">
        <f t="shared" si="10"/>
        <v>Aziziye</v>
      </c>
      <c r="H348" t="str">
        <f t="shared" si="11"/>
        <v>Erzurum</v>
      </c>
    </row>
    <row r="349" spans="1:8" x14ac:dyDescent="0.3">
      <c r="A349">
        <v>164</v>
      </c>
      <c r="B349" t="s">
        <v>1531</v>
      </c>
      <c r="C349" t="s">
        <v>1532</v>
      </c>
      <c r="D349" t="s">
        <v>1092</v>
      </c>
      <c r="E349" t="s">
        <v>1092</v>
      </c>
      <c r="F349" t="s">
        <v>1533</v>
      </c>
      <c r="G349" t="str">
        <f t="shared" si="10"/>
        <v>Çat</v>
      </c>
      <c r="H349" t="str">
        <f t="shared" si="11"/>
        <v>Erzurum</v>
      </c>
    </row>
    <row r="350" spans="1:8" x14ac:dyDescent="0.3">
      <c r="A350">
        <v>506</v>
      </c>
      <c r="B350" t="s">
        <v>2434</v>
      </c>
      <c r="C350" t="s">
        <v>2434</v>
      </c>
      <c r="D350" t="s">
        <v>1092</v>
      </c>
      <c r="E350" t="s">
        <v>1092</v>
      </c>
      <c r="F350" t="s">
        <v>2435</v>
      </c>
      <c r="G350" t="str">
        <f t="shared" si="10"/>
        <v>Hinis</v>
      </c>
      <c r="H350" t="str">
        <f t="shared" si="11"/>
        <v>Erzurum</v>
      </c>
    </row>
    <row r="351" spans="1:8" x14ac:dyDescent="0.3">
      <c r="A351">
        <v>510</v>
      </c>
      <c r="B351" t="s">
        <v>2442</v>
      </c>
      <c r="C351" t="s">
        <v>2442</v>
      </c>
      <c r="D351" t="s">
        <v>1092</v>
      </c>
      <c r="E351" t="s">
        <v>1092</v>
      </c>
      <c r="F351" t="s">
        <v>2443</v>
      </c>
      <c r="G351" t="str">
        <f t="shared" si="10"/>
        <v>Horasan</v>
      </c>
      <c r="H351" t="str">
        <f t="shared" si="11"/>
        <v>Erzurum</v>
      </c>
    </row>
    <row r="352" spans="1:8" x14ac:dyDescent="0.3">
      <c r="A352">
        <v>50</v>
      </c>
      <c r="B352" t="s">
        <v>1208</v>
      </c>
      <c r="C352" t="s">
        <v>1209</v>
      </c>
      <c r="D352" t="s">
        <v>1092</v>
      </c>
      <c r="E352" t="s">
        <v>1092</v>
      </c>
      <c r="F352" t="s">
        <v>1210</v>
      </c>
      <c r="G352" t="str">
        <f t="shared" si="10"/>
        <v>Ispir</v>
      </c>
      <c r="H352" t="str">
        <f t="shared" si="11"/>
        <v>Erzurum</v>
      </c>
    </row>
    <row r="353" spans="1:8" x14ac:dyDescent="0.3">
      <c r="A353">
        <v>557</v>
      </c>
      <c r="B353" t="s">
        <v>2555</v>
      </c>
      <c r="C353" t="s">
        <v>2556</v>
      </c>
      <c r="D353" t="s">
        <v>1092</v>
      </c>
      <c r="E353" t="s">
        <v>1092</v>
      </c>
      <c r="F353" t="s">
        <v>2557</v>
      </c>
      <c r="G353" t="str">
        <f t="shared" si="10"/>
        <v>Karaçoban</v>
      </c>
      <c r="H353" t="str">
        <f t="shared" si="11"/>
        <v>Erzurum</v>
      </c>
    </row>
    <row r="354" spans="1:8" x14ac:dyDescent="0.3">
      <c r="A354">
        <v>563</v>
      </c>
      <c r="B354" t="s">
        <v>2570</v>
      </c>
      <c r="C354" t="s">
        <v>2570</v>
      </c>
      <c r="D354" t="s">
        <v>1092</v>
      </c>
      <c r="E354" t="s">
        <v>1092</v>
      </c>
      <c r="F354" t="s">
        <v>2571</v>
      </c>
      <c r="G354" t="str">
        <f t="shared" si="10"/>
        <v>Karayazi</v>
      </c>
      <c r="H354" t="str">
        <f t="shared" si="11"/>
        <v>Erzurum</v>
      </c>
    </row>
    <row r="355" spans="1:8" x14ac:dyDescent="0.3">
      <c r="A355">
        <v>628</v>
      </c>
      <c r="B355" t="s">
        <v>2717</v>
      </c>
      <c r="C355" t="s">
        <v>2718</v>
      </c>
      <c r="D355" t="s">
        <v>1092</v>
      </c>
      <c r="E355" t="s">
        <v>1092</v>
      </c>
      <c r="F355" t="s">
        <v>2719</v>
      </c>
      <c r="G355" t="str">
        <f t="shared" si="10"/>
        <v>Köprüköy</v>
      </c>
      <c r="H355" t="str">
        <f t="shared" si="11"/>
        <v>Erzurum</v>
      </c>
    </row>
    <row r="356" spans="1:8" x14ac:dyDescent="0.3">
      <c r="A356">
        <v>702</v>
      </c>
      <c r="B356" t="s">
        <v>2907</v>
      </c>
      <c r="C356" t="s">
        <v>2907</v>
      </c>
      <c r="D356" t="s">
        <v>1092</v>
      </c>
      <c r="E356" t="s">
        <v>1092</v>
      </c>
      <c r="F356" t="s">
        <v>2908</v>
      </c>
      <c r="G356" t="str">
        <f t="shared" si="10"/>
        <v>Narman</v>
      </c>
      <c r="H356" t="str">
        <f t="shared" si="11"/>
        <v>Erzurum</v>
      </c>
    </row>
    <row r="357" spans="1:8" x14ac:dyDescent="0.3">
      <c r="A357">
        <v>717</v>
      </c>
      <c r="B357" t="s">
        <v>2946</v>
      </c>
      <c r="C357" t="s">
        <v>2946</v>
      </c>
      <c r="D357" t="s">
        <v>1092</v>
      </c>
      <c r="E357" t="s">
        <v>1092</v>
      </c>
      <c r="F357" t="s">
        <v>2947</v>
      </c>
      <c r="G357" t="str">
        <f t="shared" si="10"/>
        <v>Oltu</v>
      </c>
      <c r="H357" t="str">
        <f t="shared" si="11"/>
        <v>Erzurum</v>
      </c>
    </row>
    <row r="358" spans="1:8" x14ac:dyDescent="0.3">
      <c r="A358">
        <v>718</v>
      </c>
      <c r="B358" t="s">
        <v>2948</v>
      </c>
      <c r="C358" t="s">
        <v>2948</v>
      </c>
      <c r="D358" t="s">
        <v>1092</v>
      </c>
      <c r="E358" t="s">
        <v>1092</v>
      </c>
      <c r="F358" t="s">
        <v>2949</v>
      </c>
      <c r="G358" t="str">
        <f t="shared" si="10"/>
        <v>Olur</v>
      </c>
      <c r="H358" t="str">
        <f t="shared" si="11"/>
        <v>Erzurum</v>
      </c>
    </row>
    <row r="359" spans="1:8" x14ac:dyDescent="0.3">
      <c r="A359">
        <v>737</v>
      </c>
      <c r="B359" t="s">
        <v>2992</v>
      </c>
      <c r="C359" t="s">
        <v>2993</v>
      </c>
      <c r="D359" t="s">
        <v>1092</v>
      </c>
      <c r="E359" t="s">
        <v>1092</v>
      </c>
      <c r="F359" t="s">
        <v>2994</v>
      </c>
      <c r="G359" t="str">
        <f t="shared" si="10"/>
        <v>Palandöken</v>
      </c>
      <c r="H359" t="str">
        <f t="shared" si="11"/>
        <v>Erzurum</v>
      </c>
    </row>
    <row r="360" spans="1:8" x14ac:dyDescent="0.3">
      <c r="A360">
        <v>741</v>
      </c>
      <c r="B360" t="s">
        <v>3001</v>
      </c>
      <c r="C360" t="s">
        <v>3002</v>
      </c>
      <c r="D360" t="s">
        <v>1092</v>
      </c>
      <c r="E360" t="s">
        <v>1092</v>
      </c>
      <c r="F360" t="s">
        <v>3003</v>
      </c>
      <c r="G360" t="str">
        <f t="shared" si="10"/>
        <v>Pasinler</v>
      </c>
      <c r="H360" t="str">
        <f t="shared" si="11"/>
        <v>Erzurum</v>
      </c>
    </row>
    <row r="361" spans="1:8" x14ac:dyDescent="0.3">
      <c r="A361">
        <v>749</v>
      </c>
      <c r="B361" t="s">
        <v>3018</v>
      </c>
      <c r="C361" t="s">
        <v>3018</v>
      </c>
      <c r="D361" t="s">
        <v>1092</v>
      </c>
      <c r="E361" t="s">
        <v>1092</v>
      </c>
      <c r="F361" t="s">
        <v>3019</v>
      </c>
      <c r="G361" t="str">
        <f t="shared" si="10"/>
        <v>Pazaryolu</v>
      </c>
      <c r="H361" t="str">
        <f t="shared" si="11"/>
        <v>Erzurum</v>
      </c>
    </row>
    <row r="362" spans="1:8" x14ac:dyDescent="0.3">
      <c r="A362">
        <v>21</v>
      </c>
      <c r="B362" t="s">
        <v>1090</v>
      </c>
      <c r="C362" t="s">
        <v>1091</v>
      </c>
      <c r="D362" t="s">
        <v>1092</v>
      </c>
      <c r="E362" t="s">
        <v>1092</v>
      </c>
      <c r="F362" t="s">
        <v>1093</v>
      </c>
      <c r="G362" t="str">
        <f t="shared" si="10"/>
        <v>Şenkaya</v>
      </c>
      <c r="H362" t="str">
        <f t="shared" si="11"/>
        <v>Erzurum</v>
      </c>
    </row>
    <row r="363" spans="1:8" x14ac:dyDescent="0.3">
      <c r="A363">
        <v>871</v>
      </c>
      <c r="B363" t="s">
        <v>3331</v>
      </c>
      <c r="C363" t="s">
        <v>3331</v>
      </c>
      <c r="D363" t="s">
        <v>1092</v>
      </c>
      <c r="E363" t="s">
        <v>1092</v>
      </c>
      <c r="F363" t="s">
        <v>3332</v>
      </c>
      <c r="G363" t="str">
        <f t="shared" si="10"/>
        <v>Tekman</v>
      </c>
      <c r="H363" t="str">
        <f t="shared" si="11"/>
        <v>Erzurum</v>
      </c>
    </row>
    <row r="364" spans="1:8" x14ac:dyDescent="0.3">
      <c r="A364">
        <v>882</v>
      </c>
      <c r="B364" t="s">
        <v>3353</v>
      </c>
      <c r="C364" t="s">
        <v>3353</v>
      </c>
      <c r="D364" t="s">
        <v>1092</v>
      </c>
      <c r="E364" t="s">
        <v>1092</v>
      </c>
      <c r="F364" t="s">
        <v>3354</v>
      </c>
      <c r="G364" t="str">
        <f t="shared" si="10"/>
        <v>Tortum</v>
      </c>
      <c r="H364" t="str">
        <f t="shared" si="11"/>
        <v>Erzurum</v>
      </c>
    </row>
    <row r="365" spans="1:8" x14ac:dyDescent="0.3">
      <c r="A365">
        <v>912</v>
      </c>
      <c r="B365" t="s">
        <v>3422</v>
      </c>
      <c r="C365" t="s">
        <v>3422</v>
      </c>
      <c r="D365" t="s">
        <v>1092</v>
      </c>
      <c r="E365" t="s">
        <v>1092</v>
      </c>
      <c r="F365" t="s">
        <v>3423</v>
      </c>
      <c r="G365" t="str">
        <f t="shared" si="10"/>
        <v>Uzundere</v>
      </c>
      <c r="H365" t="str">
        <f t="shared" si="11"/>
        <v>Erzurum</v>
      </c>
    </row>
    <row r="366" spans="1:8" x14ac:dyDescent="0.3">
      <c r="A366">
        <v>923</v>
      </c>
      <c r="B366" t="s">
        <v>3451</v>
      </c>
      <c r="C366" t="s">
        <v>3452</v>
      </c>
      <c r="D366" t="s">
        <v>1092</v>
      </c>
      <c r="E366" t="s">
        <v>1092</v>
      </c>
      <c r="F366" t="s">
        <v>3453</v>
      </c>
      <c r="G366" t="str">
        <f t="shared" si="10"/>
        <v>Yakutiye</v>
      </c>
      <c r="H366" t="str">
        <f t="shared" si="11"/>
        <v>Erzurum</v>
      </c>
    </row>
    <row r="367" spans="1:8" x14ac:dyDescent="0.3">
      <c r="A367">
        <v>109</v>
      </c>
      <c r="B367" t="s">
        <v>1389</v>
      </c>
      <c r="C367" t="s">
        <v>1389</v>
      </c>
      <c r="D367" t="s">
        <v>1104</v>
      </c>
      <c r="E367" t="s">
        <v>1105</v>
      </c>
      <c r="F367" t="s">
        <v>1390</v>
      </c>
      <c r="G367" t="str">
        <f t="shared" si="10"/>
        <v>Alpu</v>
      </c>
      <c r="H367" t="str">
        <f t="shared" si="11"/>
        <v>Eskişehir</v>
      </c>
    </row>
    <row r="368" spans="1:8" x14ac:dyDescent="0.3">
      <c r="A368">
        <v>249</v>
      </c>
      <c r="B368" t="s">
        <v>1762</v>
      </c>
      <c r="C368" t="s">
        <v>1763</v>
      </c>
      <c r="D368" t="s">
        <v>1104</v>
      </c>
      <c r="E368" t="s">
        <v>1105</v>
      </c>
      <c r="F368" t="s">
        <v>1764</v>
      </c>
      <c r="G368" t="str">
        <f t="shared" si="10"/>
        <v>Beylikova</v>
      </c>
      <c r="H368" t="str">
        <f t="shared" si="11"/>
        <v>Eskişehir</v>
      </c>
    </row>
    <row r="369" spans="1:8" x14ac:dyDescent="0.3">
      <c r="A369">
        <v>24</v>
      </c>
      <c r="B369" t="s">
        <v>1102</v>
      </c>
      <c r="C369" t="s">
        <v>1103</v>
      </c>
      <c r="D369" t="s">
        <v>1104</v>
      </c>
      <c r="E369" t="s">
        <v>1105</v>
      </c>
      <c r="F369" t="s">
        <v>1106</v>
      </c>
      <c r="G369" t="str">
        <f t="shared" si="10"/>
        <v>Çifteler</v>
      </c>
      <c r="H369" t="str">
        <f t="shared" si="11"/>
        <v>Eskişehir</v>
      </c>
    </row>
    <row r="370" spans="1:8" x14ac:dyDescent="0.3">
      <c r="A370">
        <v>461</v>
      </c>
      <c r="B370" t="s">
        <v>2318</v>
      </c>
      <c r="C370" t="s">
        <v>2319</v>
      </c>
      <c r="D370" t="s">
        <v>1104</v>
      </c>
      <c r="E370" t="s">
        <v>1105</v>
      </c>
      <c r="F370" t="s">
        <v>2320</v>
      </c>
      <c r="G370" t="str">
        <f t="shared" si="10"/>
        <v>Günyüzü</v>
      </c>
      <c r="H370" t="str">
        <f t="shared" si="11"/>
        <v>Eskişehir</v>
      </c>
    </row>
    <row r="371" spans="1:8" x14ac:dyDescent="0.3">
      <c r="A371">
        <v>486</v>
      </c>
      <c r="B371" t="s">
        <v>2388</v>
      </c>
      <c r="C371" t="s">
        <v>2388</v>
      </c>
      <c r="D371" t="s">
        <v>1104</v>
      </c>
      <c r="E371" t="s">
        <v>1105</v>
      </c>
      <c r="F371" t="s">
        <v>2389</v>
      </c>
      <c r="G371" t="str">
        <f t="shared" si="10"/>
        <v>Han</v>
      </c>
      <c r="H371" t="str">
        <f t="shared" si="11"/>
        <v>Eskişehir</v>
      </c>
    </row>
    <row r="372" spans="1:8" x14ac:dyDescent="0.3">
      <c r="A372">
        <v>43</v>
      </c>
      <c r="B372" t="s">
        <v>1181</v>
      </c>
      <c r="C372" t="s">
        <v>1182</v>
      </c>
      <c r="D372" t="s">
        <v>1104</v>
      </c>
      <c r="E372" t="s">
        <v>1105</v>
      </c>
      <c r="F372" t="s">
        <v>1183</v>
      </c>
      <c r="G372" t="str">
        <f t="shared" si="10"/>
        <v>Inönü</v>
      </c>
      <c r="H372" t="str">
        <f t="shared" si="11"/>
        <v>Eskişehir</v>
      </c>
    </row>
    <row r="373" spans="1:8" x14ac:dyDescent="0.3">
      <c r="A373">
        <v>658</v>
      </c>
      <c r="B373" t="s">
        <v>2795</v>
      </c>
      <c r="C373" t="s">
        <v>2796</v>
      </c>
      <c r="D373" t="s">
        <v>1104</v>
      </c>
      <c r="E373" t="s">
        <v>1105</v>
      </c>
      <c r="F373" t="s">
        <v>2797</v>
      </c>
      <c r="G373" t="str">
        <f t="shared" si="10"/>
        <v>Mahmudiye</v>
      </c>
      <c r="H373" t="str">
        <f t="shared" si="11"/>
        <v>Eskişehir</v>
      </c>
    </row>
    <row r="374" spans="1:8" x14ac:dyDescent="0.3">
      <c r="A374">
        <v>654</v>
      </c>
      <c r="B374" t="s">
        <v>2784</v>
      </c>
      <c r="C374" t="s">
        <v>2785</v>
      </c>
      <c r="D374" t="s">
        <v>1104</v>
      </c>
      <c r="E374" t="s">
        <v>1105</v>
      </c>
      <c r="F374" t="s">
        <v>2786</v>
      </c>
      <c r="G374" t="str">
        <f t="shared" si="10"/>
        <v>Mihalgazi</v>
      </c>
      <c r="H374" t="str">
        <f t="shared" si="11"/>
        <v>Eskişehir</v>
      </c>
    </row>
    <row r="375" spans="1:8" x14ac:dyDescent="0.3">
      <c r="A375">
        <v>655</v>
      </c>
      <c r="B375" t="s">
        <v>2787</v>
      </c>
      <c r="C375" t="s">
        <v>2788</v>
      </c>
      <c r="D375" t="s">
        <v>1104</v>
      </c>
      <c r="E375" t="s">
        <v>1105</v>
      </c>
      <c r="F375" t="s">
        <v>2789</v>
      </c>
      <c r="G375" t="str">
        <f t="shared" si="10"/>
        <v>Mihaliççik</v>
      </c>
      <c r="H375" t="str">
        <f t="shared" si="11"/>
        <v>Eskişehir</v>
      </c>
    </row>
    <row r="376" spans="1:8" x14ac:dyDescent="0.3">
      <c r="A376">
        <v>715</v>
      </c>
      <c r="B376" t="s">
        <v>2942</v>
      </c>
      <c r="C376" t="s">
        <v>2942</v>
      </c>
      <c r="D376" t="s">
        <v>1104</v>
      </c>
      <c r="E376" t="s">
        <v>1105</v>
      </c>
      <c r="F376" t="s">
        <v>2943</v>
      </c>
      <c r="G376" t="str">
        <f t="shared" si="10"/>
        <v>Odunpazari</v>
      </c>
      <c r="H376" t="str">
        <f t="shared" si="11"/>
        <v>Eskişehir</v>
      </c>
    </row>
    <row r="377" spans="1:8" x14ac:dyDescent="0.3">
      <c r="A377">
        <v>800</v>
      </c>
      <c r="B377" t="s">
        <v>3150</v>
      </c>
      <c r="C377" t="s">
        <v>3150</v>
      </c>
      <c r="D377" t="s">
        <v>1104</v>
      </c>
      <c r="E377" t="s">
        <v>1105</v>
      </c>
      <c r="F377" t="s">
        <v>3151</v>
      </c>
      <c r="G377" t="str">
        <f t="shared" si="10"/>
        <v>Saricakaya</v>
      </c>
      <c r="H377" t="str">
        <f t="shared" si="11"/>
        <v>Eskişehir</v>
      </c>
    </row>
    <row r="378" spans="1:8" x14ac:dyDescent="0.3">
      <c r="A378">
        <v>824</v>
      </c>
      <c r="B378" t="s">
        <v>3214</v>
      </c>
      <c r="C378" t="s">
        <v>3215</v>
      </c>
      <c r="D378" t="s">
        <v>1104</v>
      </c>
      <c r="E378" t="s">
        <v>1105</v>
      </c>
      <c r="F378" t="s">
        <v>3216</v>
      </c>
      <c r="G378" t="str">
        <f t="shared" si="10"/>
        <v>Seyitgazi</v>
      </c>
      <c r="H378" t="str">
        <f t="shared" si="11"/>
        <v>Eskişehir</v>
      </c>
    </row>
    <row r="379" spans="1:8" x14ac:dyDescent="0.3">
      <c r="A379">
        <v>783</v>
      </c>
      <c r="B379" t="s">
        <v>3109</v>
      </c>
      <c r="C379" t="s">
        <v>3110</v>
      </c>
      <c r="D379" t="s">
        <v>1104</v>
      </c>
      <c r="E379" t="s">
        <v>1105</v>
      </c>
      <c r="F379" t="s">
        <v>3111</v>
      </c>
      <c r="G379" t="str">
        <f t="shared" si="10"/>
        <v>Sivrihisar</v>
      </c>
      <c r="H379" t="str">
        <f t="shared" si="11"/>
        <v>Eskişehir</v>
      </c>
    </row>
    <row r="380" spans="1:8" x14ac:dyDescent="0.3">
      <c r="A380">
        <v>872</v>
      </c>
      <c r="B380" t="s">
        <v>3333</v>
      </c>
      <c r="C380" t="s">
        <v>3334</v>
      </c>
      <c r="D380" t="s">
        <v>1104</v>
      </c>
      <c r="E380" t="s">
        <v>1105</v>
      </c>
      <c r="F380" t="s">
        <v>3335</v>
      </c>
      <c r="G380" t="str">
        <f t="shared" si="10"/>
        <v>Tepebaşi</v>
      </c>
      <c r="H380" t="str">
        <f t="shared" si="11"/>
        <v>Eskişehir</v>
      </c>
    </row>
    <row r="381" spans="1:8" x14ac:dyDescent="0.3">
      <c r="A381">
        <v>143</v>
      </c>
      <c r="B381" t="s">
        <v>1478</v>
      </c>
      <c r="C381" t="s">
        <v>1478</v>
      </c>
      <c r="D381" t="s">
        <v>1028</v>
      </c>
      <c r="E381" t="s">
        <v>1029</v>
      </c>
      <c r="F381" t="s">
        <v>1479</v>
      </c>
      <c r="G381" t="str">
        <f t="shared" si="10"/>
        <v>Araban</v>
      </c>
      <c r="H381" t="str">
        <f t="shared" si="11"/>
        <v>Gaziantep</v>
      </c>
    </row>
    <row r="382" spans="1:8" x14ac:dyDescent="0.3">
      <c r="A382">
        <v>49</v>
      </c>
      <c r="B382" t="s">
        <v>1205</v>
      </c>
      <c r="C382" t="s">
        <v>1206</v>
      </c>
      <c r="D382" t="s">
        <v>1028</v>
      </c>
      <c r="E382" t="s">
        <v>1029</v>
      </c>
      <c r="F382" t="s">
        <v>1207</v>
      </c>
      <c r="G382" t="str">
        <f t="shared" si="10"/>
        <v>Islahiye</v>
      </c>
      <c r="H382" t="str">
        <f t="shared" si="11"/>
        <v>Gaziantep</v>
      </c>
    </row>
    <row r="383" spans="1:8" x14ac:dyDescent="0.3">
      <c r="A383">
        <v>566</v>
      </c>
      <c r="B383" t="s">
        <v>2577</v>
      </c>
      <c r="C383" t="s">
        <v>2578</v>
      </c>
      <c r="D383" t="s">
        <v>1028</v>
      </c>
      <c r="E383" t="s">
        <v>1029</v>
      </c>
      <c r="F383" t="s">
        <v>2579</v>
      </c>
      <c r="G383" t="str">
        <f t="shared" si="10"/>
        <v>Karkamiş</v>
      </c>
      <c r="H383" t="str">
        <f t="shared" si="11"/>
        <v>Gaziantep</v>
      </c>
    </row>
    <row r="384" spans="1:8" x14ac:dyDescent="0.3">
      <c r="A384">
        <v>699</v>
      </c>
      <c r="B384" t="s">
        <v>2900</v>
      </c>
      <c r="C384" t="s">
        <v>2901</v>
      </c>
      <c r="D384" t="s">
        <v>1028</v>
      </c>
      <c r="E384" t="s">
        <v>1029</v>
      </c>
      <c r="F384" t="s">
        <v>2902</v>
      </c>
      <c r="G384" t="str">
        <f t="shared" si="10"/>
        <v>Nizip</v>
      </c>
      <c r="H384" t="str">
        <f t="shared" si="11"/>
        <v>Gaziantep</v>
      </c>
    </row>
    <row r="385" spans="1:8" x14ac:dyDescent="0.3">
      <c r="A385">
        <v>708</v>
      </c>
      <c r="B385" t="s">
        <v>2922</v>
      </c>
      <c r="C385" t="s">
        <v>2923</v>
      </c>
      <c r="D385" t="s">
        <v>1028</v>
      </c>
      <c r="E385" t="s">
        <v>1029</v>
      </c>
      <c r="F385" t="s">
        <v>2924</v>
      </c>
      <c r="G385" t="str">
        <f t="shared" si="10"/>
        <v>Nurdaği</v>
      </c>
      <c r="H385" t="str">
        <f t="shared" si="11"/>
        <v>Gaziantep</v>
      </c>
    </row>
    <row r="386" spans="1:8" x14ac:dyDescent="0.3">
      <c r="A386">
        <v>712</v>
      </c>
      <c r="B386" t="s">
        <v>2933</v>
      </c>
      <c r="C386" t="s">
        <v>2934</v>
      </c>
      <c r="D386" t="s">
        <v>1028</v>
      </c>
      <c r="E386" t="s">
        <v>1029</v>
      </c>
      <c r="F386" t="s">
        <v>2935</v>
      </c>
      <c r="G386" t="str">
        <f t="shared" ref="G386:G449" si="12">PROPER(B386)</f>
        <v>Oğuzeli</v>
      </c>
      <c r="H386" t="str">
        <f t="shared" ref="H386:H449" si="13">PROPER(D386)</f>
        <v>Gaziantep</v>
      </c>
    </row>
    <row r="387" spans="1:8" x14ac:dyDescent="0.3">
      <c r="A387">
        <v>7</v>
      </c>
      <c r="B387" t="s">
        <v>1026</v>
      </c>
      <c r="C387" t="s">
        <v>1027</v>
      </c>
      <c r="D387" t="s">
        <v>1028</v>
      </c>
      <c r="E387" t="s">
        <v>1029</v>
      </c>
      <c r="F387" t="s">
        <v>1030</v>
      </c>
      <c r="G387" t="str">
        <f t="shared" si="12"/>
        <v>Şahinbey</v>
      </c>
      <c r="H387" t="str">
        <f t="shared" si="13"/>
        <v>Gaziantep</v>
      </c>
    </row>
    <row r="388" spans="1:8" x14ac:dyDescent="0.3">
      <c r="A388">
        <v>17</v>
      </c>
      <c r="B388" t="s">
        <v>1072</v>
      </c>
      <c r="C388" t="s">
        <v>1073</v>
      </c>
      <c r="D388" t="s">
        <v>1028</v>
      </c>
      <c r="E388" t="s">
        <v>1029</v>
      </c>
      <c r="F388" t="s">
        <v>1074</v>
      </c>
      <c r="G388" t="str">
        <f t="shared" si="12"/>
        <v>Şehitkamil</v>
      </c>
      <c r="H388" t="str">
        <f t="shared" si="13"/>
        <v>Gaziantep</v>
      </c>
    </row>
    <row r="389" spans="1:8" x14ac:dyDescent="0.3">
      <c r="A389">
        <v>929</v>
      </c>
      <c r="B389" t="s">
        <v>3466</v>
      </c>
      <c r="C389" t="s">
        <v>3467</v>
      </c>
      <c r="D389" t="s">
        <v>1028</v>
      </c>
      <c r="E389" t="s">
        <v>1029</v>
      </c>
      <c r="F389" t="s">
        <v>3468</v>
      </c>
      <c r="G389" t="str">
        <f t="shared" si="12"/>
        <v>Yavuzeli</v>
      </c>
      <c r="H389" t="str">
        <f t="shared" si="13"/>
        <v>Gaziantep</v>
      </c>
    </row>
    <row r="390" spans="1:8" x14ac:dyDescent="0.3">
      <c r="A390">
        <v>120</v>
      </c>
      <c r="B390" t="s">
        <v>1416</v>
      </c>
      <c r="C390" t="s">
        <v>1416</v>
      </c>
      <c r="D390" t="s">
        <v>1065</v>
      </c>
      <c r="E390" t="s">
        <v>1066</v>
      </c>
      <c r="F390" t="s">
        <v>1417</v>
      </c>
      <c r="G390" t="str">
        <f t="shared" si="12"/>
        <v>Alucra</v>
      </c>
      <c r="H390" t="str">
        <f t="shared" si="13"/>
        <v>Giresun</v>
      </c>
    </row>
    <row r="391" spans="1:8" x14ac:dyDescent="0.3">
      <c r="A391">
        <v>278</v>
      </c>
      <c r="B391" t="s">
        <v>1829</v>
      </c>
      <c r="C391" t="s">
        <v>1829</v>
      </c>
      <c r="D391" t="s">
        <v>1065</v>
      </c>
      <c r="E391" t="s">
        <v>1066</v>
      </c>
      <c r="F391" t="s">
        <v>1830</v>
      </c>
      <c r="G391" t="str">
        <f t="shared" si="12"/>
        <v>Bulancak</v>
      </c>
      <c r="H391" t="str">
        <f t="shared" si="13"/>
        <v>Giresun</v>
      </c>
    </row>
    <row r="392" spans="1:8" x14ac:dyDescent="0.3">
      <c r="A392">
        <v>129</v>
      </c>
      <c r="B392" t="s">
        <v>1441</v>
      </c>
      <c r="C392" t="s">
        <v>1442</v>
      </c>
      <c r="D392" t="s">
        <v>1065</v>
      </c>
      <c r="E392" t="s">
        <v>1066</v>
      </c>
      <c r="F392" t="s">
        <v>1443</v>
      </c>
      <c r="G392" t="str">
        <f t="shared" si="12"/>
        <v>Çamoluk</v>
      </c>
      <c r="H392" t="str">
        <f t="shared" si="13"/>
        <v>Giresun</v>
      </c>
    </row>
    <row r="393" spans="1:8" x14ac:dyDescent="0.3">
      <c r="A393">
        <v>131</v>
      </c>
      <c r="B393" t="s">
        <v>1449</v>
      </c>
      <c r="C393" t="s">
        <v>1450</v>
      </c>
      <c r="D393" t="s">
        <v>1065</v>
      </c>
      <c r="E393" t="s">
        <v>1066</v>
      </c>
      <c r="F393" t="s">
        <v>1451</v>
      </c>
      <c r="G393" t="str">
        <f t="shared" si="12"/>
        <v>Çanakçi</v>
      </c>
      <c r="H393" t="str">
        <f t="shared" si="13"/>
        <v>Giresun</v>
      </c>
    </row>
    <row r="394" spans="1:8" x14ac:dyDescent="0.3">
      <c r="A394">
        <v>322</v>
      </c>
      <c r="B394" t="s">
        <v>1946</v>
      </c>
      <c r="C394" t="s">
        <v>1947</v>
      </c>
      <c r="D394" t="s">
        <v>1065</v>
      </c>
      <c r="E394" t="s">
        <v>1066</v>
      </c>
      <c r="F394" t="s">
        <v>1948</v>
      </c>
      <c r="G394" t="str">
        <f t="shared" si="12"/>
        <v>Dereli</v>
      </c>
      <c r="H394" t="str">
        <f t="shared" si="13"/>
        <v>Giresun</v>
      </c>
    </row>
    <row r="395" spans="1:8" x14ac:dyDescent="0.3">
      <c r="A395">
        <v>331</v>
      </c>
      <c r="B395" t="s">
        <v>1970</v>
      </c>
      <c r="C395" t="s">
        <v>1971</v>
      </c>
      <c r="D395" t="s">
        <v>1065</v>
      </c>
      <c r="E395" t="s">
        <v>1066</v>
      </c>
      <c r="F395" t="s">
        <v>1972</v>
      </c>
      <c r="G395" t="str">
        <f t="shared" si="12"/>
        <v>Doğankent</v>
      </c>
      <c r="H395" t="str">
        <f t="shared" si="13"/>
        <v>Giresun</v>
      </c>
    </row>
    <row r="396" spans="1:8" x14ac:dyDescent="0.3">
      <c r="A396">
        <v>395</v>
      </c>
      <c r="B396" t="s">
        <v>2139</v>
      </c>
      <c r="C396" t="s">
        <v>2140</v>
      </c>
      <c r="D396" t="s">
        <v>1065</v>
      </c>
      <c r="E396" t="s">
        <v>1066</v>
      </c>
      <c r="F396" t="s">
        <v>2141</v>
      </c>
      <c r="G396" t="str">
        <f t="shared" si="12"/>
        <v>Espiye</v>
      </c>
      <c r="H396" t="str">
        <f t="shared" si="13"/>
        <v>Giresun</v>
      </c>
    </row>
    <row r="397" spans="1:8" x14ac:dyDescent="0.3">
      <c r="A397">
        <v>399</v>
      </c>
      <c r="B397" t="s">
        <v>2150</v>
      </c>
      <c r="C397" t="s">
        <v>2151</v>
      </c>
      <c r="D397" t="s">
        <v>1065</v>
      </c>
      <c r="E397" t="s">
        <v>1066</v>
      </c>
      <c r="F397" t="s">
        <v>2152</v>
      </c>
      <c r="G397" t="str">
        <f t="shared" si="12"/>
        <v>Eynesil</v>
      </c>
      <c r="H397" t="str">
        <f t="shared" si="13"/>
        <v>Giresun</v>
      </c>
    </row>
    <row r="398" spans="1:8" x14ac:dyDescent="0.3">
      <c r="A398">
        <v>431</v>
      </c>
      <c r="B398" t="s">
        <v>1066</v>
      </c>
      <c r="C398" t="s">
        <v>1066</v>
      </c>
      <c r="D398" t="s">
        <v>1065</v>
      </c>
      <c r="E398" t="s">
        <v>1066</v>
      </c>
      <c r="F398" t="s">
        <v>2236</v>
      </c>
      <c r="G398" t="str">
        <f t="shared" si="12"/>
        <v>Giresun</v>
      </c>
      <c r="H398" t="str">
        <f t="shared" si="13"/>
        <v>Giresun</v>
      </c>
    </row>
    <row r="399" spans="1:8" x14ac:dyDescent="0.3">
      <c r="A399">
        <v>463</v>
      </c>
      <c r="B399" t="s">
        <v>2324</v>
      </c>
      <c r="C399" t="s">
        <v>2325</v>
      </c>
      <c r="D399" t="s">
        <v>1065</v>
      </c>
      <c r="E399" t="s">
        <v>1066</v>
      </c>
      <c r="F399" t="s">
        <v>2326</v>
      </c>
      <c r="G399" t="str">
        <f t="shared" si="12"/>
        <v>Görele</v>
      </c>
      <c r="H399" t="str">
        <f t="shared" si="13"/>
        <v>Giresun</v>
      </c>
    </row>
    <row r="400" spans="1:8" x14ac:dyDescent="0.3">
      <c r="A400">
        <v>415</v>
      </c>
      <c r="B400" t="s">
        <v>2195</v>
      </c>
      <c r="C400" t="s">
        <v>2196</v>
      </c>
      <c r="D400" t="s">
        <v>1065</v>
      </c>
      <c r="E400" t="s">
        <v>1066</v>
      </c>
      <c r="F400" t="s">
        <v>2197</v>
      </c>
      <c r="G400" t="str">
        <f t="shared" si="12"/>
        <v>Güce</v>
      </c>
      <c r="H400" t="str">
        <f t="shared" si="13"/>
        <v>Giresun</v>
      </c>
    </row>
    <row r="401" spans="1:8" x14ac:dyDescent="0.3">
      <c r="A401">
        <v>580</v>
      </c>
      <c r="B401" t="s">
        <v>2607</v>
      </c>
      <c r="C401" t="s">
        <v>2608</v>
      </c>
      <c r="D401" t="s">
        <v>1065</v>
      </c>
      <c r="E401" t="s">
        <v>1066</v>
      </c>
      <c r="F401" t="s">
        <v>2609</v>
      </c>
      <c r="G401" t="str">
        <f t="shared" si="12"/>
        <v>Keşap</v>
      </c>
      <c r="H401" t="str">
        <f t="shared" si="13"/>
        <v>Giresun</v>
      </c>
    </row>
    <row r="402" spans="1:8" x14ac:dyDescent="0.3">
      <c r="A402">
        <v>736</v>
      </c>
      <c r="B402" t="s">
        <v>2989</v>
      </c>
      <c r="C402" t="s">
        <v>2990</v>
      </c>
      <c r="D402" t="s">
        <v>1065</v>
      </c>
      <c r="E402" t="s">
        <v>1066</v>
      </c>
      <c r="F402" t="s">
        <v>2991</v>
      </c>
      <c r="G402" t="str">
        <f t="shared" si="12"/>
        <v>Piraziz</v>
      </c>
      <c r="H402" t="str">
        <f t="shared" si="13"/>
        <v>Giresun</v>
      </c>
    </row>
    <row r="403" spans="1:8" x14ac:dyDescent="0.3">
      <c r="A403">
        <v>15</v>
      </c>
      <c r="B403" t="s">
        <v>1063</v>
      </c>
      <c r="C403" t="s">
        <v>1064</v>
      </c>
      <c r="D403" t="s">
        <v>1065</v>
      </c>
      <c r="E403" t="s">
        <v>1066</v>
      </c>
      <c r="F403" t="s">
        <v>1067</v>
      </c>
      <c r="G403" t="str">
        <f t="shared" si="12"/>
        <v>Şebinkarahisar</v>
      </c>
      <c r="H403" t="str">
        <f t="shared" si="13"/>
        <v>Giresun</v>
      </c>
    </row>
    <row r="404" spans="1:8" x14ac:dyDescent="0.3">
      <c r="A404">
        <v>858</v>
      </c>
      <c r="B404" t="s">
        <v>3297</v>
      </c>
      <c r="C404" t="s">
        <v>3298</v>
      </c>
      <c r="D404" t="s">
        <v>1065</v>
      </c>
      <c r="E404" t="s">
        <v>1066</v>
      </c>
      <c r="F404" t="s">
        <v>3299</v>
      </c>
      <c r="G404" t="str">
        <f t="shared" si="12"/>
        <v>Tirebolu</v>
      </c>
      <c r="H404" t="str">
        <f t="shared" si="13"/>
        <v>Giresun</v>
      </c>
    </row>
    <row r="405" spans="1:8" x14ac:dyDescent="0.3">
      <c r="A405">
        <v>919</v>
      </c>
      <c r="B405" t="s">
        <v>3441</v>
      </c>
      <c r="C405" t="s">
        <v>3442</v>
      </c>
      <c r="D405" t="s">
        <v>1065</v>
      </c>
      <c r="E405" t="s">
        <v>1066</v>
      </c>
      <c r="F405" t="s">
        <v>3443</v>
      </c>
      <c r="G405" t="str">
        <f t="shared" si="12"/>
        <v>Yağlidere</v>
      </c>
      <c r="H405" t="str">
        <f t="shared" si="13"/>
        <v>Giresun</v>
      </c>
    </row>
    <row r="406" spans="1:8" x14ac:dyDescent="0.3">
      <c r="A406">
        <v>451</v>
      </c>
      <c r="B406" t="s">
        <v>1013</v>
      </c>
      <c r="C406" t="s">
        <v>1014</v>
      </c>
      <c r="D406" t="s">
        <v>1013</v>
      </c>
      <c r="E406" t="s">
        <v>1014</v>
      </c>
      <c r="F406" t="s">
        <v>2292</v>
      </c>
      <c r="G406" t="str">
        <f t="shared" si="12"/>
        <v>Gümüşhane</v>
      </c>
      <c r="H406" t="str">
        <f t="shared" si="13"/>
        <v>Gümüşhane</v>
      </c>
    </row>
    <row r="407" spans="1:8" x14ac:dyDescent="0.3">
      <c r="A407">
        <v>585</v>
      </c>
      <c r="B407" t="s">
        <v>2620</v>
      </c>
      <c r="C407" t="s">
        <v>2621</v>
      </c>
      <c r="D407" t="s">
        <v>1013</v>
      </c>
      <c r="E407" t="s">
        <v>1014</v>
      </c>
      <c r="F407" t="s">
        <v>2622</v>
      </c>
      <c r="G407" t="str">
        <f t="shared" si="12"/>
        <v>Kelkit</v>
      </c>
      <c r="H407" t="str">
        <f t="shared" si="13"/>
        <v>Gümüşhane</v>
      </c>
    </row>
    <row r="408" spans="1:8" x14ac:dyDescent="0.3">
      <c r="A408">
        <v>632</v>
      </c>
      <c r="B408" t="s">
        <v>2729</v>
      </c>
      <c r="C408" t="s">
        <v>2730</v>
      </c>
      <c r="D408" t="s">
        <v>1013</v>
      </c>
      <c r="E408" t="s">
        <v>1014</v>
      </c>
      <c r="F408" t="s">
        <v>2731</v>
      </c>
      <c r="G408" t="str">
        <f t="shared" si="12"/>
        <v>Köse</v>
      </c>
      <c r="H408" t="str">
        <f t="shared" si="13"/>
        <v>Gümüşhane</v>
      </c>
    </row>
    <row r="409" spans="1:8" x14ac:dyDescent="0.3">
      <c r="A409">
        <v>631</v>
      </c>
      <c r="B409" t="s">
        <v>2726</v>
      </c>
      <c r="C409" t="s">
        <v>2727</v>
      </c>
      <c r="D409" t="s">
        <v>1013</v>
      </c>
      <c r="E409" t="s">
        <v>1014</v>
      </c>
      <c r="F409" t="s">
        <v>2728</v>
      </c>
      <c r="G409" t="str">
        <f t="shared" si="12"/>
        <v>Kürtün</v>
      </c>
      <c r="H409" t="str">
        <f t="shared" si="13"/>
        <v>Gümüşhane</v>
      </c>
    </row>
    <row r="410" spans="1:8" x14ac:dyDescent="0.3">
      <c r="A410">
        <v>4</v>
      </c>
      <c r="B410" t="s">
        <v>1011</v>
      </c>
      <c r="C410" t="s">
        <v>1012</v>
      </c>
      <c r="D410" t="s">
        <v>1013</v>
      </c>
      <c r="E410" t="s">
        <v>1014</v>
      </c>
      <c r="F410" t="s">
        <v>1015</v>
      </c>
      <c r="G410" t="str">
        <f t="shared" si="12"/>
        <v>Şiran</v>
      </c>
      <c r="H410" t="str">
        <f t="shared" si="13"/>
        <v>Gümüşhane</v>
      </c>
    </row>
    <row r="411" spans="1:8" x14ac:dyDescent="0.3">
      <c r="A411">
        <v>883</v>
      </c>
      <c r="B411" t="s">
        <v>3355</v>
      </c>
      <c r="C411" t="s">
        <v>3355</v>
      </c>
      <c r="D411" t="s">
        <v>1013</v>
      </c>
      <c r="E411" t="s">
        <v>1014</v>
      </c>
      <c r="F411" t="s">
        <v>3356</v>
      </c>
      <c r="G411" t="str">
        <f t="shared" si="12"/>
        <v>Torul</v>
      </c>
      <c r="H411" t="str">
        <f t="shared" si="13"/>
        <v>Gümüşhane</v>
      </c>
    </row>
    <row r="412" spans="1:8" x14ac:dyDescent="0.3">
      <c r="A412">
        <v>900</v>
      </c>
      <c r="B412" t="s">
        <v>3394</v>
      </c>
      <c r="C412" t="s">
        <v>3395</v>
      </c>
      <c r="D412" t="s">
        <v>1087</v>
      </c>
      <c r="E412" t="s">
        <v>1088</v>
      </c>
      <c r="F412" t="s">
        <v>3396</v>
      </c>
      <c r="G412" t="str">
        <f t="shared" si="12"/>
        <v>Çukurca</v>
      </c>
      <c r="H412" t="str">
        <f t="shared" si="13"/>
        <v>Hakkari</v>
      </c>
    </row>
    <row r="413" spans="1:8" x14ac:dyDescent="0.3">
      <c r="A413">
        <v>971</v>
      </c>
      <c r="B413" t="s">
        <v>3567</v>
      </c>
      <c r="C413" t="s">
        <v>3568</v>
      </c>
      <c r="D413" t="s">
        <v>1087</v>
      </c>
      <c r="E413" t="s">
        <v>1088</v>
      </c>
      <c r="F413" t="s">
        <v>3569</v>
      </c>
      <c r="G413" t="str">
        <f t="shared" si="12"/>
        <v>Derecik</v>
      </c>
      <c r="H413" t="str">
        <f t="shared" si="13"/>
        <v>Hakkari</v>
      </c>
    </row>
    <row r="414" spans="1:8" x14ac:dyDescent="0.3">
      <c r="A414">
        <v>480</v>
      </c>
      <c r="B414" t="s">
        <v>1088</v>
      </c>
      <c r="C414" t="s">
        <v>1088</v>
      </c>
      <c r="D414" t="s">
        <v>1087</v>
      </c>
      <c r="E414" t="s">
        <v>1088</v>
      </c>
      <c r="F414" t="s">
        <v>2374</v>
      </c>
      <c r="G414" t="str">
        <f t="shared" si="12"/>
        <v>Hakkari</v>
      </c>
      <c r="H414" t="str">
        <f t="shared" si="13"/>
        <v>Hakkari</v>
      </c>
    </row>
    <row r="415" spans="1:8" x14ac:dyDescent="0.3">
      <c r="A415">
        <v>20</v>
      </c>
      <c r="B415" t="s">
        <v>1085</v>
      </c>
      <c r="C415" t="s">
        <v>1086</v>
      </c>
      <c r="D415" t="s">
        <v>1087</v>
      </c>
      <c r="E415" t="s">
        <v>1088</v>
      </c>
      <c r="F415" t="s">
        <v>1089</v>
      </c>
      <c r="G415" t="str">
        <f t="shared" si="12"/>
        <v>Şemdinli</v>
      </c>
      <c r="H415" t="str">
        <f t="shared" si="13"/>
        <v>Hakkari</v>
      </c>
    </row>
    <row r="416" spans="1:8" x14ac:dyDescent="0.3">
      <c r="A416">
        <v>954</v>
      </c>
      <c r="B416" t="s">
        <v>3528</v>
      </c>
      <c r="C416" t="s">
        <v>3529</v>
      </c>
      <c r="D416" t="s">
        <v>1087</v>
      </c>
      <c r="E416" t="s">
        <v>1088</v>
      </c>
      <c r="F416" t="s">
        <v>3530</v>
      </c>
      <c r="G416" t="str">
        <f t="shared" si="12"/>
        <v>Yüksekova</v>
      </c>
      <c r="H416" t="str">
        <f t="shared" si="13"/>
        <v>Hakkari</v>
      </c>
    </row>
    <row r="417" spans="1:8" x14ac:dyDescent="0.3">
      <c r="A417">
        <v>118</v>
      </c>
      <c r="B417" t="s">
        <v>1410</v>
      </c>
      <c r="C417" t="s">
        <v>1411</v>
      </c>
      <c r="D417" t="s">
        <v>1203</v>
      </c>
      <c r="E417" t="s">
        <v>1203</v>
      </c>
      <c r="F417" t="s">
        <v>1412</v>
      </c>
      <c r="G417" t="str">
        <f t="shared" si="12"/>
        <v>Altinözü</v>
      </c>
      <c r="H417" t="str">
        <f t="shared" si="13"/>
        <v>Hatay</v>
      </c>
    </row>
    <row r="418" spans="1:8" x14ac:dyDescent="0.3">
      <c r="A418">
        <v>138</v>
      </c>
      <c r="B418" t="s">
        <v>1464</v>
      </c>
      <c r="C418" t="s">
        <v>1464</v>
      </c>
      <c r="D418" t="s">
        <v>1203</v>
      </c>
      <c r="E418" t="s">
        <v>1203</v>
      </c>
      <c r="F418" t="s">
        <v>1465</v>
      </c>
      <c r="G418" t="str">
        <f t="shared" si="12"/>
        <v>Antakya</v>
      </c>
      <c r="H418" t="str">
        <f t="shared" si="13"/>
        <v>Hatay</v>
      </c>
    </row>
    <row r="419" spans="1:8" x14ac:dyDescent="0.3">
      <c r="A419">
        <v>158</v>
      </c>
      <c r="B419" t="s">
        <v>1518</v>
      </c>
      <c r="C419" t="s">
        <v>1518</v>
      </c>
      <c r="D419" t="s">
        <v>1203</v>
      </c>
      <c r="E419" t="s">
        <v>1203</v>
      </c>
      <c r="F419" t="s">
        <v>1519</v>
      </c>
      <c r="G419" t="str">
        <f t="shared" si="12"/>
        <v>Arsuz</v>
      </c>
      <c r="H419" t="str">
        <f t="shared" si="13"/>
        <v>Hatay</v>
      </c>
    </row>
    <row r="420" spans="1:8" x14ac:dyDescent="0.3">
      <c r="A420">
        <v>241</v>
      </c>
      <c r="B420" t="s">
        <v>1741</v>
      </c>
      <c r="C420" t="s">
        <v>1741</v>
      </c>
      <c r="D420" t="s">
        <v>1203</v>
      </c>
      <c r="E420" t="s">
        <v>1203</v>
      </c>
      <c r="F420" t="s">
        <v>1742</v>
      </c>
      <c r="G420" t="str">
        <f t="shared" si="12"/>
        <v>Belen</v>
      </c>
      <c r="H420" t="str">
        <f t="shared" si="13"/>
        <v>Hatay</v>
      </c>
    </row>
    <row r="421" spans="1:8" x14ac:dyDescent="0.3">
      <c r="A421">
        <v>310</v>
      </c>
      <c r="B421" t="s">
        <v>1914</v>
      </c>
      <c r="C421" t="s">
        <v>1914</v>
      </c>
      <c r="D421" t="s">
        <v>1203</v>
      </c>
      <c r="E421" t="s">
        <v>1203</v>
      </c>
      <c r="F421" t="s">
        <v>1915</v>
      </c>
      <c r="G421" t="str">
        <f t="shared" si="12"/>
        <v>Defne</v>
      </c>
      <c r="H421" t="str">
        <f t="shared" si="13"/>
        <v>Hatay</v>
      </c>
    </row>
    <row r="422" spans="1:8" x14ac:dyDescent="0.3">
      <c r="A422">
        <v>338</v>
      </c>
      <c r="B422" t="s">
        <v>1990</v>
      </c>
      <c r="C422" t="s">
        <v>1991</v>
      </c>
      <c r="D422" t="s">
        <v>1203</v>
      </c>
      <c r="E422" t="s">
        <v>1203</v>
      </c>
      <c r="F422" t="s">
        <v>1992</v>
      </c>
      <c r="G422" t="str">
        <f t="shared" si="12"/>
        <v>Dörtyol</v>
      </c>
      <c r="H422" t="str">
        <f t="shared" si="13"/>
        <v>Hatay</v>
      </c>
    </row>
    <row r="423" spans="1:8" x14ac:dyDescent="0.3">
      <c r="A423">
        <v>390</v>
      </c>
      <c r="B423" t="s">
        <v>2128</v>
      </c>
      <c r="C423" t="s">
        <v>2129</v>
      </c>
      <c r="D423" t="s">
        <v>1203</v>
      </c>
      <c r="E423" t="s">
        <v>1203</v>
      </c>
      <c r="F423" t="s">
        <v>2130</v>
      </c>
      <c r="G423" t="str">
        <f t="shared" si="12"/>
        <v>Erzin</v>
      </c>
      <c r="H423" t="str">
        <f t="shared" si="13"/>
        <v>Hatay</v>
      </c>
    </row>
    <row r="424" spans="1:8" x14ac:dyDescent="0.3">
      <c r="A424">
        <v>495</v>
      </c>
      <c r="B424" t="s">
        <v>2410</v>
      </c>
      <c r="C424" t="s">
        <v>2410</v>
      </c>
      <c r="D424" t="s">
        <v>1203</v>
      </c>
      <c r="E424" t="s">
        <v>1203</v>
      </c>
      <c r="F424" t="s">
        <v>2411</v>
      </c>
      <c r="G424" t="str">
        <f t="shared" si="12"/>
        <v>Hassa</v>
      </c>
      <c r="H424" t="str">
        <f t="shared" si="13"/>
        <v>Hatay</v>
      </c>
    </row>
    <row r="425" spans="1:8" x14ac:dyDescent="0.3">
      <c r="A425">
        <v>48</v>
      </c>
      <c r="B425" t="s">
        <v>1201</v>
      </c>
      <c r="C425" t="s">
        <v>1202</v>
      </c>
      <c r="D425" t="s">
        <v>1203</v>
      </c>
      <c r="E425" t="s">
        <v>1203</v>
      </c>
      <c r="F425" t="s">
        <v>1204</v>
      </c>
      <c r="G425" t="str">
        <f t="shared" si="12"/>
        <v>Iskenderun</v>
      </c>
      <c r="H425" t="str">
        <f t="shared" si="13"/>
        <v>Hatay</v>
      </c>
    </row>
    <row r="426" spans="1:8" x14ac:dyDescent="0.3">
      <c r="A426">
        <v>600</v>
      </c>
      <c r="B426" t="s">
        <v>2653</v>
      </c>
      <c r="C426" t="s">
        <v>2653</v>
      </c>
      <c r="D426" t="s">
        <v>1203</v>
      </c>
      <c r="E426" t="s">
        <v>1203</v>
      </c>
      <c r="F426" t="s">
        <v>2654</v>
      </c>
      <c r="G426" t="str">
        <f t="shared" si="12"/>
        <v>Kirikhan</v>
      </c>
      <c r="H426" t="str">
        <f t="shared" si="13"/>
        <v>Hatay</v>
      </c>
    </row>
    <row r="427" spans="1:8" x14ac:dyDescent="0.3">
      <c r="A427">
        <v>639</v>
      </c>
      <c r="B427" t="s">
        <v>2744</v>
      </c>
      <c r="C427" t="s">
        <v>2744</v>
      </c>
      <c r="D427" t="s">
        <v>1203</v>
      </c>
      <c r="E427" t="s">
        <v>1203</v>
      </c>
      <c r="F427" t="s">
        <v>2745</v>
      </c>
      <c r="G427" t="str">
        <f t="shared" si="12"/>
        <v>Kumlu</v>
      </c>
      <c r="H427" t="str">
        <f t="shared" si="13"/>
        <v>Hatay</v>
      </c>
    </row>
    <row r="428" spans="1:8" x14ac:dyDescent="0.3">
      <c r="A428">
        <v>743</v>
      </c>
      <c r="B428" t="s">
        <v>3006</v>
      </c>
      <c r="C428" t="s">
        <v>3006</v>
      </c>
      <c r="D428" t="s">
        <v>1203</v>
      </c>
      <c r="E428" t="s">
        <v>1203</v>
      </c>
      <c r="F428" t="s">
        <v>3007</v>
      </c>
      <c r="G428" t="str">
        <f t="shared" si="12"/>
        <v>Payas</v>
      </c>
      <c r="H428" t="str">
        <f t="shared" si="13"/>
        <v>Hatay</v>
      </c>
    </row>
    <row r="429" spans="1:8" x14ac:dyDescent="0.3">
      <c r="A429">
        <v>767</v>
      </c>
      <c r="B429" t="s">
        <v>3064</v>
      </c>
      <c r="C429" t="s">
        <v>3064</v>
      </c>
      <c r="D429" t="s">
        <v>1203</v>
      </c>
      <c r="E429" t="s">
        <v>1203</v>
      </c>
      <c r="F429" t="s">
        <v>3065</v>
      </c>
      <c r="G429" t="str">
        <f t="shared" si="12"/>
        <v>Reyhanli</v>
      </c>
      <c r="H429" t="str">
        <f t="shared" si="13"/>
        <v>Hatay</v>
      </c>
    </row>
    <row r="430" spans="1:8" x14ac:dyDescent="0.3">
      <c r="A430">
        <v>788</v>
      </c>
      <c r="B430" t="s">
        <v>3122</v>
      </c>
      <c r="C430" t="s">
        <v>3123</v>
      </c>
      <c r="D430" t="s">
        <v>1203</v>
      </c>
      <c r="E430" t="s">
        <v>1203</v>
      </c>
      <c r="F430" t="s">
        <v>3124</v>
      </c>
      <c r="G430" t="str">
        <f t="shared" si="12"/>
        <v>Samandağ</v>
      </c>
      <c r="H430" t="str">
        <f t="shared" si="13"/>
        <v>Hatay</v>
      </c>
    </row>
    <row r="431" spans="1:8" x14ac:dyDescent="0.3">
      <c r="A431">
        <v>930</v>
      </c>
      <c r="B431" t="s">
        <v>3469</v>
      </c>
      <c r="C431" t="s">
        <v>3470</v>
      </c>
      <c r="D431" t="s">
        <v>1203</v>
      </c>
      <c r="E431" t="s">
        <v>1203</v>
      </c>
      <c r="F431" t="s">
        <v>3471</v>
      </c>
      <c r="G431" t="str">
        <f t="shared" si="12"/>
        <v>Yayladaği</v>
      </c>
      <c r="H431" t="str">
        <f t="shared" si="13"/>
        <v>Hatay</v>
      </c>
    </row>
    <row r="432" spans="1:8" x14ac:dyDescent="0.3">
      <c r="A432">
        <v>145</v>
      </c>
      <c r="B432" t="s">
        <v>1482</v>
      </c>
      <c r="C432" t="s">
        <v>1482</v>
      </c>
      <c r="D432" t="s">
        <v>1483</v>
      </c>
      <c r="E432" t="s">
        <v>1484</v>
      </c>
      <c r="F432" t="s">
        <v>1485</v>
      </c>
      <c r="G432" t="str">
        <f t="shared" si="12"/>
        <v>Aralik</v>
      </c>
      <c r="H432" t="str">
        <f t="shared" si="13"/>
        <v>Iğdir</v>
      </c>
    </row>
    <row r="433" spans="1:8" x14ac:dyDescent="0.3">
      <c r="A433">
        <v>513</v>
      </c>
      <c r="B433" t="s">
        <v>1483</v>
      </c>
      <c r="C433" t="s">
        <v>1484</v>
      </c>
      <c r="D433" t="s">
        <v>1483</v>
      </c>
      <c r="E433" t="s">
        <v>1484</v>
      </c>
      <c r="F433" t="s">
        <v>2449</v>
      </c>
      <c r="G433" t="str">
        <f t="shared" si="12"/>
        <v>Iğdir</v>
      </c>
      <c r="H433" t="str">
        <f t="shared" si="13"/>
        <v>Iğdir</v>
      </c>
    </row>
    <row r="434" spans="1:8" x14ac:dyDescent="0.3">
      <c r="A434">
        <v>552</v>
      </c>
      <c r="B434" t="s">
        <v>2544</v>
      </c>
      <c r="C434" t="s">
        <v>2544</v>
      </c>
      <c r="D434" t="s">
        <v>1483</v>
      </c>
      <c r="E434" t="s">
        <v>1484</v>
      </c>
      <c r="F434" t="s">
        <v>2545</v>
      </c>
      <c r="G434" t="str">
        <f t="shared" si="12"/>
        <v>Karakoyunlu</v>
      </c>
      <c r="H434" t="str">
        <f t="shared" si="13"/>
        <v>Iğdir</v>
      </c>
    </row>
    <row r="435" spans="1:8" x14ac:dyDescent="0.3">
      <c r="A435">
        <v>895</v>
      </c>
      <c r="B435" t="s">
        <v>3382</v>
      </c>
      <c r="C435" t="s">
        <v>3382</v>
      </c>
      <c r="D435" t="s">
        <v>1483</v>
      </c>
      <c r="E435" t="s">
        <v>1484</v>
      </c>
      <c r="F435" t="s">
        <v>3383</v>
      </c>
      <c r="G435" t="str">
        <f t="shared" si="12"/>
        <v>Tuzluca</v>
      </c>
      <c r="H435" t="str">
        <f t="shared" si="13"/>
        <v>Iğdir</v>
      </c>
    </row>
    <row r="436" spans="1:8" x14ac:dyDescent="0.3">
      <c r="A436">
        <v>94</v>
      </c>
      <c r="B436" t="s">
        <v>1349</v>
      </c>
      <c r="C436" t="s">
        <v>1349</v>
      </c>
      <c r="D436" t="s">
        <v>1042</v>
      </c>
      <c r="E436" t="s">
        <v>1042</v>
      </c>
      <c r="F436" t="s">
        <v>1351</v>
      </c>
      <c r="G436" t="str">
        <f t="shared" si="12"/>
        <v>Aksu</v>
      </c>
      <c r="H436" t="str">
        <f t="shared" si="13"/>
        <v>Isparta</v>
      </c>
    </row>
    <row r="437" spans="1:8" x14ac:dyDescent="0.3">
      <c r="A437">
        <v>166</v>
      </c>
      <c r="B437" t="s">
        <v>1537</v>
      </c>
      <c r="C437" t="s">
        <v>1537</v>
      </c>
      <c r="D437" t="s">
        <v>1042</v>
      </c>
      <c r="E437" t="s">
        <v>1042</v>
      </c>
      <c r="F437" t="s">
        <v>1538</v>
      </c>
      <c r="G437" t="str">
        <f t="shared" si="12"/>
        <v>Atabey</v>
      </c>
      <c r="H437" t="str">
        <f t="shared" si="13"/>
        <v>Isparta</v>
      </c>
    </row>
    <row r="438" spans="1:8" x14ac:dyDescent="0.3">
      <c r="A438">
        <v>347</v>
      </c>
      <c r="B438" t="s">
        <v>2013</v>
      </c>
      <c r="C438" t="s">
        <v>2014</v>
      </c>
      <c r="D438" t="s">
        <v>1042</v>
      </c>
      <c r="E438" t="s">
        <v>1042</v>
      </c>
      <c r="F438" t="s">
        <v>2015</v>
      </c>
      <c r="G438" t="str">
        <f t="shared" si="12"/>
        <v>Eğirdir</v>
      </c>
      <c r="H438" t="str">
        <f t="shared" si="13"/>
        <v>Isparta</v>
      </c>
    </row>
    <row r="439" spans="1:8" x14ac:dyDescent="0.3">
      <c r="A439">
        <v>420</v>
      </c>
      <c r="B439" t="s">
        <v>2209</v>
      </c>
      <c r="C439" t="s">
        <v>2209</v>
      </c>
      <c r="D439" t="s">
        <v>1042</v>
      </c>
      <c r="E439" t="s">
        <v>1042</v>
      </c>
      <c r="F439" t="s">
        <v>2210</v>
      </c>
      <c r="G439" t="str">
        <f t="shared" si="12"/>
        <v>Gelendost</v>
      </c>
      <c r="H439" t="str">
        <f t="shared" si="13"/>
        <v>Isparta</v>
      </c>
    </row>
    <row r="440" spans="1:8" x14ac:dyDescent="0.3">
      <c r="A440">
        <v>456</v>
      </c>
      <c r="B440" t="s">
        <v>2302</v>
      </c>
      <c r="C440" t="s">
        <v>2303</v>
      </c>
      <c r="D440" t="s">
        <v>1042</v>
      </c>
      <c r="E440" t="s">
        <v>1042</v>
      </c>
      <c r="F440" t="s">
        <v>2305</v>
      </c>
      <c r="G440" t="str">
        <f t="shared" si="12"/>
        <v>Gönen</v>
      </c>
      <c r="H440" t="str">
        <f t="shared" si="13"/>
        <v>Isparta</v>
      </c>
    </row>
    <row r="441" spans="1:8" x14ac:dyDescent="0.3">
      <c r="A441">
        <v>519</v>
      </c>
      <c r="B441" t="s">
        <v>1042</v>
      </c>
      <c r="C441" t="s">
        <v>1042</v>
      </c>
      <c r="D441" t="s">
        <v>1042</v>
      </c>
      <c r="E441" t="s">
        <v>1042</v>
      </c>
      <c r="F441" t="s">
        <v>2463</v>
      </c>
      <c r="G441" t="str">
        <f t="shared" si="12"/>
        <v>Isparta</v>
      </c>
      <c r="H441" t="str">
        <f t="shared" si="13"/>
        <v>Isparta</v>
      </c>
    </row>
    <row r="442" spans="1:8" x14ac:dyDescent="0.3">
      <c r="A442">
        <v>581</v>
      </c>
      <c r="B442" t="s">
        <v>2610</v>
      </c>
      <c r="C442" t="s">
        <v>2611</v>
      </c>
      <c r="D442" t="s">
        <v>1042</v>
      </c>
      <c r="E442" t="s">
        <v>1042</v>
      </c>
      <c r="F442" t="s">
        <v>2612</v>
      </c>
      <c r="G442" t="str">
        <f t="shared" si="12"/>
        <v>Keçiborlu</v>
      </c>
      <c r="H442" t="str">
        <f t="shared" si="13"/>
        <v>Isparta</v>
      </c>
    </row>
    <row r="443" spans="1:8" x14ac:dyDescent="0.3">
      <c r="A443">
        <v>10</v>
      </c>
      <c r="B443" t="s">
        <v>1040</v>
      </c>
      <c r="C443" t="s">
        <v>1041</v>
      </c>
      <c r="D443" t="s">
        <v>1042</v>
      </c>
      <c r="E443" t="s">
        <v>1042</v>
      </c>
      <c r="F443" t="s">
        <v>1043</v>
      </c>
      <c r="G443" t="str">
        <f t="shared" si="12"/>
        <v>Şarkikaraağaç</v>
      </c>
      <c r="H443" t="str">
        <f t="shared" si="13"/>
        <v>Isparta</v>
      </c>
    </row>
    <row r="444" spans="1:8" x14ac:dyDescent="0.3">
      <c r="A444">
        <v>820</v>
      </c>
      <c r="B444" t="s">
        <v>3202</v>
      </c>
      <c r="C444" t="s">
        <v>3203</v>
      </c>
      <c r="D444" t="s">
        <v>1042</v>
      </c>
      <c r="E444" t="s">
        <v>1042</v>
      </c>
      <c r="F444" t="s">
        <v>3204</v>
      </c>
      <c r="G444" t="str">
        <f t="shared" si="12"/>
        <v>Senirkent</v>
      </c>
      <c r="H444" t="str">
        <f t="shared" si="13"/>
        <v>Isparta</v>
      </c>
    </row>
    <row r="445" spans="1:8" x14ac:dyDescent="0.3">
      <c r="A445">
        <v>841</v>
      </c>
      <c r="B445" t="s">
        <v>3254</v>
      </c>
      <c r="C445" t="s">
        <v>3255</v>
      </c>
      <c r="D445" t="s">
        <v>1042</v>
      </c>
      <c r="E445" t="s">
        <v>1042</v>
      </c>
      <c r="F445" t="s">
        <v>3256</v>
      </c>
      <c r="G445" t="str">
        <f t="shared" si="12"/>
        <v>Sütçüler</v>
      </c>
      <c r="H445" t="str">
        <f t="shared" si="13"/>
        <v>Isparta</v>
      </c>
    </row>
    <row r="446" spans="1:8" x14ac:dyDescent="0.3">
      <c r="A446">
        <v>906</v>
      </c>
      <c r="B446" t="s">
        <v>3408</v>
      </c>
      <c r="C446" t="s">
        <v>3408</v>
      </c>
      <c r="D446" t="s">
        <v>1042</v>
      </c>
      <c r="E446" t="s">
        <v>1042</v>
      </c>
      <c r="F446" t="s">
        <v>3409</v>
      </c>
      <c r="G446" t="str">
        <f t="shared" si="12"/>
        <v>Uluborlu</v>
      </c>
      <c r="H446" t="str">
        <f t="shared" si="13"/>
        <v>Isparta</v>
      </c>
    </row>
    <row r="447" spans="1:8" x14ac:dyDescent="0.3">
      <c r="A447">
        <v>926</v>
      </c>
      <c r="B447" t="s">
        <v>3458</v>
      </c>
      <c r="C447" t="s">
        <v>3459</v>
      </c>
      <c r="D447" t="s">
        <v>1042</v>
      </c>
      <c r="E447" t="s">
        <v>1042</v>
      </c>
      <c r="F447" t="s">
        <v>3460</v>
      </c>
      <c r="G447" t="str">
        <f t="shared" si="12"/>
        <v>Yalvaç</v>
      </c>
      <c r="H447" t="str">
        <f t="shared" si="13"/>
        <v>Isparta</v>
      </c>
    </row>
    <row r="448" spans="1:8" x14ac:dyDescent="0.3">
      <c r="A448">
        <v>939</v>
      </c>
      <c r="B448" t="s">
        <v>3492</v>
      </c>
      <c r="C448" t="s">
        <v>3493</v>
      </c>
      <c r="D448" t="s">
        <v>1042</v>
      </c>
      <c r="E448" t="s">
        <v>1042</v>
      </c>
      <c r="F448" t="s">
        <v>3494</v>
      </c>
      <c r="G448" t="str">
        <f t="shared" si="12"/>
        <v>Yenişarbademli</v>
      </c>
      <c r="H448" t="str">
        <f t="shared" si="13"/>
        <v>Isparta</v>
      </c>
    </row>
    <row r="449" spans="1:8" x14ac:dyDescent="0.3">
      <c r="A449">
        <v>70</v>
      </c>
      <c r="B449" t="s">
        <v>1282</v>
      </c>
      <c r="C449" t="s">
        <v>1282</v>
      </c>
      <c r="D449" t="s">
        <v>1000</v>
      </c>
      <c r="E449" t="s">
        <v>1001</v>
      </c>
      <c r="F449" t="s">
        <v>1283</v>
      </c>
      <c r="G449" t="str">
        <f t="shared" si="12"/>
        <v>Adalar</v>
      </c>
      <c r="H449" t="str">
        <f t="shared" si="13"/>
        <v>Istanbul</v>
      </c>
    </row>
    <row r="450" spans="1:8" x14ac:dyDescent="0.3">
      <c r="A450">
        <v>155</v>
      </c>
      <c r="B450" t="s">
        <v>1509</v>
      </c>
      <c r="C450" t="s">
        <v>1510</v>
      </c>
      <c r="D450" t="s">
        <v>1000</v>
      </c>
      <c r="E450" t="s">
        <v>1001</v>
      </c>
      <c r="F450" t="s">
        <v>1511</v>
      </c>
      <c r="G450" t="str">
        <f t="shared" ref="G450:G513" si="14">PROPER(B450)</f>
        <v>Arnavutköy</v>
      </c>
      <c r="H450" t="str">
        <f t="shared" ref="H450:H513" si="15">PROPER(D450)</f>
        <v>Istanbul</v>
      </c>
    </row>
    <row r="451" spans="1:8" x14ac:dyDescent="0.3">
      <c r="A451">
        <v>165</v>
      </c>
      <c r="B451" t="s">
        <v>1534</v>
      </c>
      <c r="C451" t="s">
        <v>1535</v>
      </c>
      <c r="D451" t="s">
        <v>1000</v>
      </c>
      <c r="E451" t="s">
        <v>1001</v>
      </c>
      <c r="F451" t="s">
        <v>1536</v>
      </c>
      <c r="G451" t="str">
        <f t="shared" si="14"/>
        <v>Ataşehir</v>
      </c>
      <c r="H451" t="str">
        <f t="shared" si="15"/>
        <v>Istanbul</v>
      </c>
    </row>
    <row r="452" spans="1:8" x14ac:dyDescent="0.3">
      <c r="A452">
        <v>174</v>
      </c>
      <c r="B452" t="s">
        <v>1557</v>
      </c>
      <c r="C452" t="s">
        <v>1557</v>
      </c>
      <c r="D452" t="s">
        <v>1000</v>
      </c>
      <c r="E452" t="s">
        <v>1001</v>
      </c>
      <c r="F452" t="s">
        <v>1558</v>
      </c>
      <c r="G452" t="str">
        <f t="shared" si="14"/>
        <v>Avcilar</v>
      </c>
      <c r="H452" t="str">
        <f t="shared" si="15"/>
        <v>Istanbul</v>
      </c>
    </row>
    <row r="453" spans="1:8" x14ac:dyDescent="0.3">
      <c r="A453">
        <v>204</v>
      </c>
      <c r="B453" t="s">
        <v>1640</v>
      </c>
      <c r="C453" t="s">
        <v>1641</v>
      </c>
      <c r="D453" t="s">
        <v>1000</v>
      </c>
      <c r="E453" t="s">
        <v>1001</v>
      </c>
      <c r="F453" t="s">
        <v>1642</v>
      </c>
      <c r="G453" t="str">
        <f t="shared" si="14"/>
        <v>Bağcilar</v>
      </c>
      <c r="H453" t="str">
        <f t="shared" si="15"/>
        <v>Istanbul</v>
      </c>
    </row>
    <row r="454" spans="1:8" x14ac:dyDescent="0.3">
      <c r="A454">
        <v>214</v>
      </c>
      <c r="B454" t="s">
        <v>1674</v>
      </c>
      <c r="C454" t="s">
        <v>1675</v>
      </c>
      <c r="D454" t="s">
        <v>1000</v>
      </c>
      <c r="E454" t="s">
        <v>1001</v>
      </c>
      <c r="F454" t="s">
        <v>1676</v>
      </c>
      <c r="G454" t="str">
        <f t="shared" si="14"/>
        <v>Bahçelievler</v>
      </c>
      <c r="H454" t="str">
        <f t="shared" si="15"/>
        <v>Istanbul</v>
      </c>
    </row>
    <row r="455" spans="1:8" x14ac:dyDescent="0.3">
      <c r="A455">
        <v>216</v>
      </c>
      <c r="B455" t="s">
        <v>1680</v>
      </c>
      <c r="C455" t="s">
        <v>1681</v>
      </c>
      <c r="D455" t="s">
        <v>1000</v>
      </c>
      <c r="E455" t="s">
        <v>1001</v>
      </c>
      <c r="F455" t="s">
        <v>1682</v>
      </c>
      <c r="G455" t="str">
        <f t="shared" si="14"/>
        <v>Bakirköy</v>
      </c>
      <c r="H455" t="str">
        <f t="shared" si="15"/>
        <v>Istanbul</v>
      </c>
    </row>
    <row r="456" spans="1:8" x14ac:dyDescent="0.3">
      <c r="A456">
        <v>203</v>
      </c>
      <c r="B456" t="s">
        <v>1637</v>
      </c>
      <c r="C456" t="s">
        <v>1638</v>
      </c>
      <c r="D456" t="s">
        <v>1000</v>
      </c>
      <c r="E456" t="s">
        <v>1001</v>
      </c>
      <c r="F456" t="s">
        <v>1639</v>
      </c>
      <c r="G456" t="str">
        <f t="shared" si="14"/>
        <v>Başakşehir</v>
      </c>
      <c r="H456" t="str">
        <f t="shared" si="15"/>
        <v>Istanbul</v>
      </c>
    </row>
    <row r="457" spans="1:8" x14ac:dyDescent="0.3">
      <c r="A457">
        <v>235</v>
      </c>
      <c r="B457" t="s">
        <v>1723</v>
      </c>
      <c r="C457" t="s">
        <v>1724</v>
      </c>
      <c r="D457" t="s">
        <v>1000</v>
      </c>
      <c r="E457" t="s">
        <v>1001</v>
      </c>
      <c r="F457" t="s">
        <v>1725</v>
      </c>
      <c r="G457" t="str">
        <f t="shared" si="14"/>
        <v>Bayrampaşa</v>
      </c>
      <c r="H457" t="str">
        <f t="shared" si="15"/>
        <v>Istanbul</v>
      </c>
    </row>
    <row r="458" spans="1:8" x14ac:dyDescent="0.3">
      <c r="A458">
        <v>238</v>
      </c>
      <c r="B458" t="s">
        <v>1732</v>
      </c>
      <c r="C458" t="s">
        <v>1733</v>
      </c>
      <c r="D458" t="s">
        <v>1000</v>
      </c>
      <c r="E458" t="s">
        <v>1001</v>
      </c>
      <c r="F458" t="s">
        <v>1734</v>
      </c>
      <c r="G458" t="str">
        <f t="shared" si="14"/>
        <v>Beşiktaş</v>
      </c>
      <c r="H458" t="str">
        <f t="shared" si="15"/>
        <v>Istanbul</v>
      </c>
    </row>
    <row r="459" spans="1:8" x14ac:dyDescent="0.3">
      <c r="A459">
        <v>247</v>
      </c>
      <c r="B459" t="s">
        <v>1757</v>
      </c>
      <c r="C459" t="s">
        <v>1757</v>
      </c>
      <c r="D459" t="s">
        <v>1000</v>
      </c>
      <c r="E459" t="s">
        <v>1001</v>
      </c>
      <c r="F459" t="s">
        <v>1758</v>
      </c>
      <c r="G459" t="str">
        <f t="shared" si="14"/>
        <v>Beykoz</v>
      </c>
      <c r="H459" t="str">
        <f t="shared" si="15"/>
        <v>Istanbul</v>
      </c>
    </row>
    <row r="460" spans="1:8" x14ac:dyDescent="0.3">
      <c r="A460">
        <v>248</v>
      </c>
      <c r="B460" t="s">
        <v>1759</v>
      </c>
      <c r="C460" t="s">
        <v>1760</v>
      </c>
      <c r="D460" t="s">
        <v>1000</v>
      </c>
      <c r="E460" t="s">
        <v>1001</v>
      </c>
      <c r="F460" t="s">
        <v>1761</v>
      </c>
      <c r="G460" t="str">
        <f t="shared" si="14"/>
        <v>Beylikdüzü</v>
      </c>
      <c r="H460" t="str">
        <f t="shared" si="15"/>
        <v>Istanbul</v>
      </c>
    </row>
    <row r="461" spans="1:8" x14ac:dyDescent="0.3">
      <c r="A461">
        <v>250</v>
      </c>
      <c r="B461" t="s">
        <v>1765</v>
      </c>
      <c r="C461" t="s">
        <v>1766</v>
      </c>
      <c r="D461" t="s">
        <v>1000</v>
      </c>
      <c r="E461" t="s">
        <v>1001</v>
      </c>
      <c r="F461" t="s">
        <v>1767</v>
      </c>
      <c r="G461" t="str">
        <f t="shared" si="14"/>
        <v>Beyoğlu</v>
      </c>
      <c r="H461" t="str">
        <f t="shared" si="15"/>
        <v>Istanbul</v>
      </c>
    </row>
    <row r="462" spans="1:8" x14ac:dyDescent="0.3">
      <c r="A462">
        <v>283</v>
      </c>
      <c r="B462" t="s">
        <v>1841</v>
      </c>
      <c r="C462" t="s">
        <v>1842</v>
      </c>
      <c r="D462" t="s">
        <v>1000</v>
      </c>
      <c r="E462" t="s">
        <v>1001</v>
      </c>
      <c r="F462" t="s">
        <v>1843</v>
      </c>
      <c r="G462" t="str">
        <f t="shared" si="14"/>
        <v>Büyükçekmece</v>
      </c>
      <c r="H462" t="str">
        <f t="shared" si="15"/>
        <v>Istanbul</v>
      </c>
    </row>
    <row r="463" spans="1:8" x14ac:dyDescent="0.3">
      <c r="A463">
        <v>169</v>
      </c>
      <c r="B463" t="s">
        <v>1544</v>
      </c>
      <c r="C463" t="s">
        <v>1545</v>
      </c>
      <c r="D463" t="s">
        <v>1000</v>
      </c>
      <c r="E463" t="s">
        <v>1001</v>
      </c>
      <c r="F463" t="s">
        <v>1546</v>
      </c>
      <c r="G463" t="str">
        <f t="shared" si="14"/>
        <v>Çatalca</v>
      </c>
      <c r="H463" t="str">
        <f t="shared" si="15"/>
        <v>Istanbul</v>
      </c>
    </row>
    <row r="464" spans="1:8" x14ac:dyDescent="0.3">
      <c r="A464">
        <v>358</v>
      </c>
      <c r="B464" t="s">
        <v>2042</v>
      </c>
      <c r="C464" t="s">
        <v>2043</v>
      </c>
      <c r="D464" t="s">
        <v>1000</v>
      </c>
      <c r="E464" t="s">
        <v>1001</v>
      </c>
      <c r="F464" t="s">
        <v>2044</v>
      </c>
      <c r="G464" t="str">
        <f t="shared" si="14"/>
        <v>Çekmeköy</v>
      </c>
      <c r="H464" t="str">
        <f t="shared" si="15"/>
        <v>Istanbul</v>
      </c>
    </row>
    <row r="465" spans="1:8" x14ac:dyDescent="0.3">
      <c r="A465">
        <v>392</v>
      </c>
      <c r="B465" t="s">
        <v>2132</v>
      </c>
      <c r="C465" t="s">
        <v>2132</v>
      </c>
      <c r="D465" t="s">
        <v>1000</v>
      </c>
      <c r="E465" t="s">
        <v>1001</v>
      </c>
      <c r="F465" t="s">
        <v>2133</v>
      </c>
      <c r="G465" t="str">
        <f t="shared" si="14"/>
        <v>Esenler</v>
      </c>
      <c r="H465" t="str">
        <f t="shared" si="15"/>
        <v>Istanbul</v>
      </c>
    </row>
    <row r="466" spans="1:8" x14ac:dyDescent="0.3">
      <c r="A466">
        <v>393</v>
      </c>
      <c r="B466" t="s">
        <v>2134</v>
      </c>
      <c r="C466" t="s">
        <v>2134</v>
      </c>
      <c r="D466" t="s">
        <v>1000</v>
      </c>
      <c r="E466" t="s">
        <v>1001</v>
      </c>
      <c r="F466" t="s">
        <v>2135</v>
      </c>
      <c r="G466" t="str">
        <f t="shared" si="14"/>
        <v>Esenyurt</v>
      </c>
      <c r="H466" t="str">
        <f t="shared" si="15"/>
        <v>Istanbul</v>
      </c>
    </row>
    <row r="467" spans="1:8" x14ac:dyDescent="0.3">
      <c r="A467">
        <v>400</v>
      </c>
      <c r="B467" t="s">
        <v>2153</v>
      </c>
      <c r="C467" t="s">
        <v>2154</v>
      </c>
      <c r="D467" t="s">
        <v>1000</v>
      </c>
      <c r="E467" t="s">
        <v>1001</v>
      </c>
      <c r="F467" t="s">
        <v>2155</v>
      </c>
      <c r="G467" t="str">
        <f t="shared" si="14"/>
        <v>Eyüpsultan</v>
      </c>
      <c r="H467" t="str">
        <f t="shared" si="15"/>
        <v>Istanbul</v>
      </c>
    </row>
    <row r="468" spans="1:8" x14ac:dyDescent="0.3">
      <c r="A468">
        <v>404</v>
      </c>
      <c r="B468" t="s">
        <v>2165</v>
      </c>
      <c r="C468" t="s">
        <v>2166</v>
      </c>
      <c r="D468" t="s">
        <v>1000</v>
      </c>
      <c r="E468" t="s">
        <v>1001</v>
      </c>
      <c r="F468" t="s">
        <v>2167</v>
      </c>
      <c r="G468" t="str">
        <f t="shared" si="14"/>
        <v>Fatih</v>
      </c>
      <c r="H468" t="str">
        <f t="shared" si="15"/>
        <v>Istanbul</v>
      </c>
    </row>
    <row r="469" spans="1:8" x14ac:dyDescent="0.3">
      <c r="A469">
        <v>412</v>
      </c>
      <c r="B469" t="s">
        <v>2186</v>
      </c>
      <c r="C469" t="s">
        <v>2187</v>
      </c>
      <c r="D469" t="s">
        <v>1000</v>
      </c>
      <c r="E469" t="s">
        <v>1001</v>
      </c>
      <c r="F469" t="s">
        <v>2188</v>
      </c>
      <c r="G469" t="str">
        <f t="shared" si="14"/>
        <v>Gazi Osmanpaşa</v>
      </c>
      <c r="H469" t="str">
        <f t="shared" si="15"/>
        <v>Istanbul</v>
      </c>
    </row>
    <row r="470" spans="1:8" x14ac:dyDescent="0.3">
      <c r="A470">
        <v>460</v>
      </c>
      <c r="B470" t="s">
        <v>2315</v>
      </c>
      <c r="C470" t="s">
        <v>2316</v>
      </c>
      <c r="D470" t="s">
        <v>1000</v>
      </c>
      <c r="E470" t="s">
        <v>1001</v>
      </c>
      <c r="F470" t="s">
        <v>2317</v>
      </c>
      <c r="G470" t="str">
        <f t="shared" si="14"/>
        <v>Güngören</v>
      </c>
      <c r="H470" t="str">
        <f t="shared" si="15"/>
        <v>Istanbul</v>
      </c>
    </row>
    <row r="471" spans="1:8" x14ac:dyDescent="0.3">
      <c r="A471">
        <v>531</v>
      </c>
      <c r="B471" t="s">
        <v>2497</v>
      </c>
      <c r="C471" t="s">
        <v>2498</v>
      </c>
      <c r="D471" t="s">
        <v>1000</v>
      </c>
      <c r="E471" t="s">
        <v>1001</v>
      </c>
      <c r="F471" t="s">
        <v>2499</v>
      </c>
      <c r="G471" t="str">
        <f t="shared" si="14"/>
        <v>Kadiköy</v>
      </c>
      <c r="H471" t="str">
        <f t="shared" si="15"/>
        <v>Istanbul</v>
      </c>
    </row>
    <row r="472" spans="1:8" x14ac:dyDescent="0.3">
      <c r="A472">
        <v>525</v>
      </c>
      <c r="B472" t="s">
        <v>2479</v>
      </c>
      <c r="C472" t="s">
        <v>2480</v>
      </c>
      <c r="D472" t="s">
        <v>1000</v>
      </c>
      <c r="E472" t="s">
        <v>1001</v>
      </c>
      <c r="F472" t="s">
        <v>2481</v>
      </c>
      <c r="G472" t="str">
        <f t="shared" si="14"/>
        <v>Kağithane</v>
      </c>
      <c r="H472" t="str">
        <f t="shared" si="15"/>
        <v>Istanbul</v>
      </c>
    </row>
    <row r="473" spans="1:8" x14ac:dyDescent="0.3">
      <c r="A473">
        <v>570</v>
      </c>
      <c r="B473" t="s">
        <v>2585</v>
      </c>
      <c r="C473" t="s">
        <v>2585</v>
      </c>
      <c r="D473" t="s">
        <v>1000</v>
      </c>
      <c r="E473" t="s">
        <v>1001</v>
      </c>
      <c r="F473" t="s">
        <v>2586</v>
      </c>
      <c r="G473" t="str">
        <f t="shared" si="14"/>
        <v>Kartal</v>
      </c>
      <c r="H473" t="str">
        <f t="shared" si="15"/>
        <v>Istanbul</v>
      </c>
    </row>
    <row r="474" spans="1:8" x14ac:dyDescent="0.3">
      <c r="A474">
        <v>608</v>
      </c>
      <c r="B474" t="s">
        <v>2669</v>
      </c>
      <c r="C474" t="s">
        <v>2670</v>
      </c>
      <c r="D474" t="s">
        <v>1000</v>
      </c>
      <c r="E474" t="s">
        <v>1001</v>
      </c>
      <c r="F474" t="s">
        <v>2671</v>
      </c>
      <c r="G474" t="str">
        <f t="shared" si="14"/>
        <v>Küçükçekmece</v>
      </c>
      <c r="H474" t="str">
        <f t="shared" si="15"/>
        <v>Istanbul</v>
      </c>
    </row>
    <row r="475" spans="1:8" x14ac:dyDescent="0.3">
      <c r="A475">
        <v>662</v>
      </c>
      <c r="B475" t="s">
        <v>2806</v>
      </c>
      <c r="C475" t="s">
        <v>2806</v>
      </c>
      <c r="D475" t="s">
        <v>1000</v>
      </c>
      <c r="E475" t="s">
        <v>1001</v>
      </c>
      <c r="F475" t="s">
        <v>2807</v>
      </c>
      <c r="G475" t="str">
        <f t="shared" si="14"/>
        <v>Maltepe</v>
      </c>
      <c r="H475" t="str">
        <f t="shared" si="15"/>
        <v>Istanbul</v>
      </c>
    </row>
    <row r="476" spans="1:8" x14ac:dyDescent="0.3">
      <c r="A476">
        <v>751</v>
      </c>
      <c r="B476" t="s">
        <v>3023</v>
      </c>
      <c r="C476" t="s">
        <v>3024</v>
      </c>
      <c r="D476" t="s">
        <v>1000</v>
      </c>
      <c r="E476" t="s">
        <v>1001</v>
      </c>
      <c r="F476" t="s">
        <v>3025</v>
      </c>
      <c r="G476" t="str">
        <f t="shared" si="14"/>
        <v>Pendik</v>
      </c>
      <c r="H476" t="str">
        <f t="shared" si="15"/>
        <v>Istanbul</v>
      </c>
    </row>
    <row r="477" spans="1:8" x14ac:dyDescent="0.3">
      <c r="A477">
        <v>790</v>
      </c>
      <c r="B477" t="s">
        <v>3127</v>
      </c>
      <c r="C477" t="s">
        <v>3127</v>
      </c>
      <c r="D477" t="s">
        <v>1000</v>
      </c>
      <c r="E477" t="s">
        <v>1001</v>
      </c>
      <c r="F477" t="s">
        <v>3128</v>
      </c>
      <c r="G477" t="str">
        <f t="shared" si="14"/>
        <v>Sancaktepe</v>
      </c>
      <c r="H477" t="str">
        <f t="shared" si="15"/>
        <v>Istanbul</v>
      </c>
    </row>
    <row r="478" spans="1:8" x14ac:dyDescent="0.3">
      <c r="A478">
        <v>807</v>
      </c>
      <c r="B478" t="s">
        <v>3169</v>
      </c>
      <c r="C478" t="s">
        <v>3169</v>
      </c>
      <c r="D478" t="s">
        <v>1000</v>
      </c>
      <c r="E478" t="s">
        <v>1001</v>
      </c>
      <c r="F478" t="s">
        <v>3170</v>
      </c>
      <c r="G478" t="str">
        <f t="shared" si="14"/>
        <v>Sariyer</v>
      </c>
      <c r="H478" t="str">
        <f t="shared" si="15"/>
        <v>Istanbul</v>
      </c>
    </row>
    <row r="479" spans="1:8" x14ac:dyDescent="0.3">
      <c r="A479">
        <v>3</v>
      </c>
      <c r="B479" t="s">
        <v>1008</v>
      </c>
      <c r="C479" t="s">
        <v>1009</v>
      </c>
      <c r="D479" t="s">
        <v>1000</v>
      </c>
      <c r="E479" t="s">
        <v>1001</v>
      </c>
      <c r="F479" t="s">
        <v>1010</v>
      </c>
      <c r="G479" t="str">
        <f t="shared" si="14"/>
        <v>Şile</v>
      </c>
      <c r="H479" t="str">
        <f t="shared" si="15"/>
        <v>Istanbul</v>
      </c>
    </row>
    <row r="480" spans="1:8" x14ac:dyDescent="0.3">
      <c r="A480">
        <v>771</v>
      </c>
      <c r="B480" t="s">
        <v>3073</v>
      </c>
      <c r="C480" t="s">
        <v>3074</v>
      </c>
      <c r="D480" t="s">
        <v>1000</v>
      </c>
      <c r="E480" t="s">
        <v>1001</v>
      </c>
      <c r="F480" t="s">
        <v>3075</v>
      </c>
      <c r="G480" t="str">
        <f t="shared" si="14"/>
        <v>Silivri</v>
      </c>
      <c r="H480" t="str">
        <f t="shared" si="15"/>
        <v>Istanbul</v>
      </c>
    </row>
    <row r="481" spans="1:8" x14ac:dyDescent="0.3">
      <c r="A481">
        <v>1</v>
      </c>
      <c r="B481" t="s">
        <v>998</v>
      </c>
      <c r="C481" t="s">
        <v>999</v>
      </c>
      <c r="D481" t="s">
        <v>1000</v>
      </c>
      <c r="E481" t="s">
        <v>1001</v>
      </c>
      <c r="F481" t="s">
        <v>1002</v>
      </c>
      <c r="G481" t="str">
        <f t="shared" si="14"/>
        <v>Şişli</v>
      </c>
      <c r="H481" t="str">
        <f t="shared" si="15"/>
        <v>Istanbul</v>
      </c>
    </row>
    <row r="482" spans="1:8" x14ac:dyDescent="0.3">
      <c r="A482">
        <v>844</v>
      </c>
      <c r="B482" t="s">
        <v>3262</v>
      </c>
      <c r="C482" t="s">
        <v>3263</v>
      </c>
      <c r="D482" t="s">
        <v>1000</v>
      </c>
      <c r="E482" t="s">
        <v>1001</v>
      </c>
      <c r="F482" t="s">
        <v>3264</v>
      </c>
      <c r="G482" t="str">
        <f t="shared" si="14"/>
        <v>Sultanbeyli</v>
      </c>
      <c r="H482" t="str">
        <f t="shared" si="15"/>
        <v>Istanbul</v>
      </c>
    </row>
    <row r="483" spans="1:8" x14ac:dyDescent="0.3">
      <c r="A483">
        <v>846</v>
      </c>
      <c r="B483" t="s">
        <v>3268</v>
      </c>
      <c r="C483" t="s">
        <v>3269</v>
      </c>
      <c r="D483" t="s">
        <v>1000</v>
      </c>
      <c r="E483" t="s">
        <v>1001</v>
      </c>
      <c r="F483" t="s">
        <v>3270</v>
      </c>
      <c r="G483" t="str">
        <f t="shared" si="14"/>
        <v>Sultangazi</v>
      </c>
      <c r="H483" t="str">
        <f t="shared" si="15"/>
        <v>Istanbul</v>
      </c>
    </row>
    <row r="484" spans="1:8" x14ac:dyDescent="0.3">
      <c r="A484">
        <v>894</v>
      </c>
      <c r="B484" t="s">
        <v>3380</v>
      </c>
      <c r="C484" t="s">
        <v>3380</v>
      </c>
      <c r="D484" t="s">
        <v>1000</v>
      </c>
      <c r="E484" t="s">
        <v>1001</v>
      </c>
      <c r="F484" t="s">
        <v>3381</v>
      </c>
      <c r="G484" t="str">
        <f t="shared" si="14"/>
        <v>Tuzla</v>
      </c>
      <c r="H484" t="str">
        <f t="shared" si="15"/>
        <v>Istanbul</v>
      </c>
    </row>
    <row r="485" spans="1:8" x14ac:dyDescent="0.3">
      <c r="A485">
        <v>684</v>
      </c>
      <c r="B485" t="s">
        <v>2863</v>
      </c>
      <c r="C485" t="s">
        <v>2864</v>
      </c>
      <c r="D485" t="s">
        <v>1000</v>
      </c>
      <c r="E485" t="s">
        <v>1001</v>
      </c>
      <c r="F485" t="s">
        <v>2865</v>
      </c>
      <c r="G485" t="str">
        <f t="shared" si="14"/>
        <v>Ümraniye</v>
      </c>
      <c r="H485" t="str">
        <f t="shared" si="15"/>
        <v>Istanbul</v>
      </c>
    </row>
    <row r="486" spans="1:8" x14ac:dyDescent="0.3">
      <c r="A486">
        <v>833</v>
      </c>
      <c r="B486" t="s">
        <v>3233</v>
      </c>
      <c r="C486" t="s">
        <v>3234</v>
      </c>
      <c r="D486" t="s">
        <v>1000</v>
      </c>
      <c r="E486" t="s">
        <v>1001</v>
      </c>
      <c r="F486" t="s">
        <v>3235</v>
      </c>
      <c r="G486" t="str">
        <f t="shared" si="14"/>
        <v>Üsküdar</v>
      </c>
      <c r="H486" t="str">
        <f t="shared" si="15"/>
        <v>Istanbul</v>
      </c>
    </row>
    <row r="487" spans="1:8" x14ac:dyDescent="0.3">
      <c r="A487">
        <v>965</v>
      </c>
      <c r="B487" t="s">
        <v>3554</v>
      </c>
      <c r="C487" t="s">
        <v>3555</v>
      </c>
      <c r="D487" t="s">
        <v>1000</v>
      </c>
      <c r="E487" t="s">
        <v>1001</v>
      </c>
      <c r="F487" t="s">
        <v>3556</v>
      </c>
      <c r="G487" t="str">
        <f t="shared" si="14"/>
        <v>Zeytinburnu</v>
      </c>
      <c r="H487" t="str">
        <f t="shared" si="15"/>
        <v>Istanbul</v>
      </c>
    </row>
    <row r="488" spans="1:8" x14ac:dyDescent="0.3">
      <c r="A488">
        <v>99</v>
      </c>
      <c r="B488" t="s">
        <v>1362</v>
      </c>
      <c r="C488" t="s">
        <v>1363</v>
      </c>
      <c r="D488" t="s">
        <v>1005</v>
      </c>
      <c r="E488" t="s">
        <v>1006</v>
      </c>
      <c r="F488" t="s">
        <v>1364</v>
      </c>
      <c r="G488" t="str">
        <f t="shared" si="14"/>
        <v>Aliağa</v>
      </c>
      <c r="H488" t="str">
        <f t="shared" si="15"/>
        <v>Izmir</v>
      </c>
    </row>
    <row r="489" spans="1:8" x14ac:dyDescent="0.3">
      <c r="A489">
        <v>220</v>
      </c>
      <c r="B489" t="s">
        <v>1690</v>
      </c>
      <c r="C489" t="s">
        <v>1691</v>
      </c>
      <c r="D489" t="s">
        <v>1005</v>
      </c>
      <c r="E489" t="s">
        <v>1006</v>
      </c>
      <c r="F489" t="s">
        <v>1692</v>
      </c>
      <c r="G489" t="str">
        <f t="shared" si="14"/>
        <v>Balçova</v>
      </c>
      <c r="H489" t="str">
        <f t="shared" si="15"/>
        <v>Izmir</v>
      </c>
    </row>
    <row r="490" spans="1:8" x14ac:dyDescent="0.3">
      <c r="A490">
        <v>231</v>
      </c>
      <c r="B490" t="s">
        <v>1714</v>
      </c>
      <c r="C490" t="s">
        <v>1714</v>
      </c>
      <c r="D490" t="s">
        <v>1005</v>
      </c>
      <c r="E490" t="s">
        <v>1006</v>
      </c>
      <c r="F490" t="s">
        <v>1715</v>
      </c>
      <c r="G490" t="str">
        <f t="shared" si="14"/>
        <v>Bayindir</v>
      </c>
      <c r="H490" t="str">
        <f t="shared" si="15"/>
        <v>Izmir</v>
      </c>
    </row>
    <row r="491" spans="1:8" x14ac:dyDescent="0.3">
      <c r="A491">
        <v>233</v>
      </c>
      <c r="B491" t="s">
        <v>1718</v>
      </c>
      <c r="C491" t="s">
        <v>1718</v>
      </c>
      <c r="D491" t="s">
        <v>1005</v>
      </c>
      <c r="E491" t="s">
        <v>1006</v>
      </c>
      <c r="F491" t="s">
        <v>1719</v>
      </c>
      <c r="G491" t="str">
        <f t="shared" si="14"/>
        <v>Bayrakli</v>
      </c>
      <c r="H491" t="str">
        <f t="shared" si="15"/>
        <v>Izmir</v>
      </c>
    </row>
    <row r="492" spans="1:8" x14ac:dyDescent="0.3">
      <c r="A492">
        <v>242</v>
      </c>
      <c r="B492" t="s">
        <v>1743</v>
      </c>
      <c r="C492" t="s">
        <v>1743</v>
      </c>
      <c r="D492" t="s">
        <v>1005</v>
      </c>
      <c r="E492" t="s">
        <v>1006</v>
      </c>
      <c r="F492" t="s">
        <v>1744</v>
      </c>
      <c r="G492" t="str">
        <f t="shared" si="14"/>
        <v>Bergama</v>
      </c>
      <c r="H492" t="str">
        <f t="shared" si="15"/>
        <v>Izmir</v>
      </c>
    </row>
    <row r="493" spans="1:8" x14ac:dyDescent="0.3">
      <c r="A493">
        <v>246</v>
      </c>
      <c r="B493" t="s">
        <v>1754</v>
      </c>
      <c r="C493" t="s">
        <v>1755</v>
      </c>
      <c r="D493" t="s">
        <v>1005</v>
      </c>
      <c r="E493" t="s">
        <v>1006</v>
      </c>
      <c r="F493" t="s">
        <v>1756</v>
      </c>
      <c r="G493" t="str">
        <f t="shared" si="14"/>
        <v>Beydağ</v>
      </c>
      <c r="H493" t="str">
        <f t="shared" si="15"/>
        <v>Izmir</v>
      </c>
    </row>
    <row r="494" spans="1:8" x14ac:dyDescent="0.3">
      <c r="A494">
        <v>264</v>
      </c>
      <c r="B494" t="s">
        <v>1800</v>
      </c>
      <c r="C494" t="s">
        <v>1800</v>
      </c>
      <c r="D494" t="s">
        <v>1005</v>
      </c>
      <c r="E494" t="s">
        <v>1006</v>
      </c>
      <c r="F494" t="s">
        <v>1801</v>
      </c>
      <c r="G494" t="str">
        <f t="shared" si="14"/>
        <v>Bornova</v>
      </c>
      <c r="H494" t="str">
        <f t="shared" si="15"/>
        <v>Izmir</v>
      </c>
    </row>
    <row r="495" spans="1:8" x14ac:dyDescent="0.3">
      <c r="A495">
        <v>275</v>
      </c>
      <c r="B495" t="s">
        <v>1823</v>
      </c>
      <c r="C495" t="s">
        <v>1823</v>
      </c>
      <c r="D495" t="s">
        <v>1005</v>
      </c>
      <c r="E495" t="s">
        <v>1006</v>
      </c>
      <c r="F495" t="s">
        <v>1824</v>
      </c>
      <c r="G495" t="str">
        <f t="shared" si="14"/>
        <v>Buca</v>
      </c>
      <c r="H495" t="str">
        <f t="shared" si="15"/>
        <v>Izmir</v>
      </c>
    </row>
    <row r="496" spans="1:8" x14ac:dyDescent="0.3">
      <c r="A496">
        <v>348</v>
      </c>
      <c r="B496" t="s">
        <v>2016</v>
      </c>
      <c r="C496" t="s">
        <v>2017</v>
      </c>
      <c r="D496" t="s">
        <v>1005</v>
      </c>
      <c r="E496" t="s">
        <v>1006</v>
      </c>
      <c r="F496" t="s">
        <v>2018</v>
      </c>
      <c r="G496" t="str">
        <f t="shared" si="14"/>
        <v>Çeşme</v>
      </c>
      <c r="H496" t="str">
        <f t="shared" si="15"/>
        <v>Izmir</v>
      </c>
    </row>
    <row r="497" spans="1:8" x14ac:dyDescent="0.3">
      <c r="A497">
        <v>2</v>
      </c>
      <c r="B497" t="s">
        <v>1003</v>
      </c>
      <c r="C497" t="s">
        <v>1004</v>
      </c>
      <c r="D497" t="s">
        <v>1005</v>
      </c>
      <c r="E497" t="s">
        <v>1006</v>
      </c>
      <c r="F497" t="s">
        <v>1007</v>
      </c>
      <c r="G497" t="str">
        <f t="shared" si="14"/>
        <v>Çiğli</v>
      </c>
      <c r="H497" t="str">
        <f t="shared" si="15"/>
        <v>Izmir</v>
      </c>
    </row>
    <row r="498" spans="1:8" x14ac:dyDescent="0.3">
      <c r="A498">
        <v>296</v>
      </c>
      <c r="B498" t="s">
        <v>1878</v>
      </c>
      <c r="C498" t="s">
        <v>1879</v>
      </c>
      <c r="D498" t="s">
        <v>1005</v>
      </c>
      <c r="E498" t="s">
        <v>1006</v>
      </c>
      <c r="F498" t="s">
        <v>1880</v>
      </c>
      <c r="G498" t="str">
        <f t="shared" si="14"/>
        <v>Dikili</v>
      </c>
      <c r="H498" t="str">
        <f t="shared" si="15"/>
        <v>Izmir</v>
      </c>
    </row>
    <row r="499" spans="1:8" x14ac:dyDescent="0.3">
      <c r="A499">
        <v>411</v>
      </c>
      <c r="B499" t="s">
        <v>2183</v>
      </c>
      <c r="C499" t="s">
        <v>2184</v>
      </c>
      <c r="D499" t="s">
        <v>1005</v>
      </c>
      <c r="E499" t="s">
        <v>1006</v>
      </c>
      <c r="F499" t="s">
        <v>2185</v>
      </c>
      <c r="G499" t="str">
        <f t="shared" si="14"/>
        <v>Foça</v>
      </c>
      <c r="H499" t="str">
        <f t="shared" si="15"/>
        <v>Izmir</v>
      </c>
    </row>
    <row r="500" spans="1:8" x14ac:dyDescent="0.3">
      <c r="A500">
        <v>413</v>
      </c>
      <c r="B500" t="s">
        <v>2189</v>
      </c>
      <c r="C500" t="s">
        <v>2190</v>
      </c>
      <c r="D500" t="s">
        <v>1005</v>
      </c>
      <c r="E500" t="s">
        <v>1006</v>
      </c>
      <c r="F500" t="s">
        <v>2191</v>
      </c>
      <c r="G500" t="str">
        <f t="shared" si="14"/>
        <v>Gaziemir</v>
      </c>
      <c r="H500" t="str">
        <f t="shared" si="15"/>
        <v>Izmir</v>
      </c>
    </row>
    <row r="501" spans="1:8" x14ac:dyDescent="0.3">
      <c r="A501">
        <v>471</v>
      </c>
      <c r="B501" t="s">
        <v>2348</v>
      </c>
      <c r="C501" t="s">
        <v>2349</v>
      </c>
      <c r="D501" t="s">
        <v>1005</v>
      </c>
      <c r="E501" t="s">
        <v>1006</v>
      </c>
      <c r="F501" t="s">
        <v>2350</v>
      </c>
      <c r="G501" t="str">
        <f t="shared" si="14"/>
        <v>Güzelbahçe</v>
      </c>
      <c r="H501" t="str">
        <f t="shared" si="15"/>
        <v>Izmir</v>
      </c>
    </row>
    <row r="502" spans="1:8" x14ac:dyDescent="0.3">
      <c r="A502">
        <v>544</v>
      </c>
      <c r="B502" t="s">
        <v>2526</v>
      </c>
      <c r="C502" t="s">
        <v>2527</v>
      </c>
      <c r="D502" t="s">
        <v>1005</v>
      </c>
      <c r="E502" t="s">
        <v>1006</v>
      </c>
      <c r="F502" t="s">
        <v>2528</v>
      </c>
      <c r="G502" t="str">
        <f t="shared" si="14"/>
        <v>Karabağlar</v>
      </c>
      <c r="H502" t="str">
        <f t="shared" si="15"/>
        <v>Izmir</v>
      </c>
    </row>
    <row r="503" spans="1:8" x14ac:dyDescent="0.3">
      <c r="A503">
        <v>546</v>
      </c>
      <c r="B503" t="s">
        <v>2530</v>
      </c>
      <c r="C503" t="s">
        <v>2530</v>
      </c>
      <c r="D503" t="s">
        <v>1005</v>
      </c>
      <c r="E503" t="s">
        <v>1006</v>
      </c>
      <c r="F503" t="s">
        <v>2531</v>
      </c>
      <c r="G503" t="str">
        <f t="shared" si="14"/>
        <v>Karaburun</v>
      </c>
      <c r="H503" t="str">
        <f t="shared" si="15"/>
        <v>Izmir</v>
      </c>
    </row>
    <row r="504" spans="1:8" x14ac:dyDescent="0.3">
      <c r="A504">
        <v>542</v>
      </c>
      <c r="B504" t="s">
        <v>2520</v>
      </c>
      <c r="C504" t="s">
        <v>2521</v>
      </c>
      <c r="D504" t="s">
        <v>1005</v>
      </c>
      <c r="E504" t="s">
        <v>1006</v>
      </c>
      <c r="F504" t="s">
        <v>2522</v>
      </c>
      <c r="G504" t="str">
        <f t="shared" si="14"/>
        <v>Karşiyaka</v>
      </c>
      <c r="H504" t="str">
        <f t="shared" si="15"/>
        <v>Izmir</v>
      </c>
    </row>
    <row r="505" spans="1:8" x14ac:dyDescent="0.3">
      <c r="A505">
        <v>588</v>
      </c>
      <c r="B505" t="s">
        <v>2628</v>
      </c>
      <c r="C505" t="s">
        <v>2629</v>
      </c>
      <c r="D505" t="s">
        <v>1005</v>
      </c>
      <c r="E505" t="s">
        <v>1006</v>
      </c>
      <c r="F505" t="s">
        <v>2630</v>
      </c>
      <c r="G505" t="str">
        <f t="shared" si="14"/>
        <v>Kemalpaşa</v>
      </c>
      <c r="H505" t="str">
        <f t="shared" si="15"/>
        <v>Izmir</v>
      </c>
    </row>
    <row r="506" spans="1:8" x14ac:dyDescent="0.3">
      <c r="A506">
        <v>598</v>
      </c>
      <c r="B506" t="s">
        <v>2649</v>
      </c>
      <c r="C506" t="s">
        <v>2649</v>
      </c>
      <c r="D506" t="s">
        <v>1005</v>
      </c>
      <c r="E506" t="s">
        <v>1006</v>
      </c>
      <c r="F506" t="s">
        <v>2650</v>
      </c>
      <c r="G506" t="str">
        <f t="shared" si="14"/>
        <v>Kinik</v>
      </c>
      <c r="H506" t="str">
        <f t="shared" si="15"/>
        <v>Izmir</v>
      </c>
    </row>
    <row r="507" spans="1:8" x14ac:dyDescent="0.3">
      <c r="A507">
        <v>523</v>
      </c>
      <c r="B507" t="s">
        <v>2473</v>
      </c>
      <c r="C507" t="s">
        <v>2474</v>
      </c>
      <c r="D507" t="s">
        <v>1005</v>
      </c>
      <c r="E507" t="s">
        <v>1006</v>
      </c>
      <c r="F507" t="s">
        <v>2475</v>
      </c>
      <c r="G507" t="str">
        <f t="shared" si="14"/>
        <v>Kiraz</v>
      </c>
      <c r="H507" t="str">
        <f t="shared" si="15"/>
        <v>Izmir</v>
      </c>
    </row>
    <row r="508" spans="1:8" x14ac:dyDescent="0.3">
      <c r="A508">
        <v>614</v>
      </c>
      <c r="B508" t="s">
        <v>2687</v>
      </c>
      <c r="C508" t="s">
        <v>2687</v>
      </c>
      <c r="D508" t="s">
        <v>1005</v>
      </c>
      <c r="E508" t="s">
        <v>1006</v>
      </c>
      <c r="F508" t="s">
        <v>2688</v>
      </c>
      <c r="G508" t="str">
        <f t="shared" si="14"/>
        <v>Konak</v>
      </c>
      <c r="H508" t="str">
        <f t="shared" si="15"/>
        <v>Izmir</v>
      </c>
    </row>
    <row r="509" spans="1:8" x14ac:dyDescent="0.3">
      <c r="A509">
        <v>673</v>
      </c>
      <c r="B509" t="s">
        <v>2834</v>
      </c>
      <c r="C509" t="s">
        <v>2834</v>
      </c>
      <c r="D509" t="s">
        <v>1005</v>
      </c>
      <c r="E509" t="s">
        <v>1006</v>
      </c>
      <c r="F509" t="s">
        <v>2835</v>
      </c>
      <c r="G509" t="str">
        <f t="shared" si="14"/>
        <v>Menderes</v>
      </c>
      <c r="H509" t="str">
        <f t="shared" si="15"/>
        <v>Izmir</v>
      </c>
    </row>
    <row r="510" spans="1:8" x14ac:dyDescent="0.3">
      <c r="A510">
        <v>674</v>
      </c>
      <c r="B510" t="s">
        <v>2836</v>
      </c>
      <c r="C510" t="s">
        <v>2836</v>
      </c>
      <c r="D510" t="s">
        <v>1005</v>
      </c>
      <c r="E510" t="s">
        <v>1006</v>
      </c>
      <c r="F510" t="s">
        <v>2837</v>
      </c>
      <c r="G510" t="str">
        <f t="shared" si="14"/>
        <v>Menemen</v>
      </c>
      <c r="H510" t="str">
        <f t="shared" si="15"/>
        <v>Izmir</v>
      </c>
    </row>
    <row r="511" spans="1:8" x14ac:dyDescent="0.3">
      <c r="A511">
        <v>701</v>
      </c>
      <c r="B511" t="s">
        <v>2905</v>
      </c>
      <c r="C511" t="s">
        <v>2905</v>
      </c>
      <c r="D511" t="s">
        <v>1005</v>
      </c>
      <c r="E511" t="s">
        <v>1006</v>
      </c>
      <c r="F511" t="s">
        <v>2906</v>
      </c>
      <c r="G511" t="str">
        <f t="shared" si="14"/>
        <v>Narlidere</v>
      </c>
      <c r="H511" t="str">
        <f t="shared" si="15"/>
        <v>Izmir</v>
      </c>
    </row>
    <row r="512" spans="1:8" x14ac:dyDescent="0.3">
      <c r="A512">
        <v>312</v>
      </c>
      <c r="B512" t="s">
        <v>1919</v>
      </c>
      <c r="C512" t="s">
        <v>1920</v>
      </c>
      <c r="D512" t="s">
        <v>1005</v>
      </c>
      <c r="E512" t="s">
        <v>1006</v>
      </c>
      <c r="F512" t="s">
        <v>1921</v>
      </c>
      <c r="G512" t="str">
        <f t="shared" si="14"/>
        <v>Ödemiş</v>
      </c>
      <c r="H512" t="str">
        <f t="shared" si="15"/>
        <v>Izmir</v>
      </c>
    </row>
    <row r="513" spans="1:8" x14ac:dyDescent="0.3">
      <c r="A513">
        <v>815</v>
      </c>
      <c r="B513" t="s">
        <v>3187</v>
      </c>
      <c r="C513" t="s">
        <v>3188</v>
      </c>
      <c r="D513" t="s">
        <v>1005</v>
      </c>
      <c r="E513" t="s">
        <v>1006</v>
      </c>
      <c r="F513" t="s">
        <v>3189</v>
      </c>
      <c r="G513" t="str">
        <f t="shared" si="14"/>
        <v>Seferihisar</v>
      </c>
      <c r="H513" t="str">
        <f t="shared" si="15"/>
        <v>Izmir</v>
      </c>
    </row>
    <row r="514" spans="1:8" x14ac:dyDescent="0.3">
      <c r="A514">
        <v>818</v>
      </c>
      <c r="B514" t="s">
        <v>3196</v>
      </c>
      <c r="C514" t="s">
        <v>3197</v>
      </c>
      <c r="D514" t="s">
        <v>1005</v>
      </c>
      <c r="E514" t="s">
        <v>1006</v>
      </c>
      <c r="F514" t="s">
        <v>3198</v>
      </c>
      <c r="G514" t="str">
        <f t="shared" ref="G514:G577" si="16">PROPER(B514)</f>
        <v>Selçuk</v>
      </c>
      <c r="H514" t="str">
        <f t="shared" ref="H514:H577" si="17">PROPER(D514)</f>
        <v>Izmir</v>
      </c>
    </row>
    <row r="515" spans="1:8" x14ac:dyDescent="0.3">
      <c r="A515">
        <v>857</v>
      </c>
      <c r="B515" t="s">
        <v>3294</v>
      </c>
      <c r="C515" t="s">
        <v>3295</v>
      </c>
      <c r="D515" t="s">
        <v>1005</v>
      </c>
      <c r="E515" t="s">
        <v>1006</v>
      </c>
      <c r="F515" t="s">
        <v>3296</v>
      </c>
      <c r="G515" t="str">
        <f t="shared" si="16"/>
        <v>Tire</v>
      </c>
      <c r="H515" t="str">
        <f t="shared" si="17"/>
        <v>Izmir</v>
      </c>
    </row>
    <row r="516" spans="1:8" x14ac:dyDescent="0.3">
      <c r="A516">
        <v>880</v>
      </c>
      <c r="B516" t="s">
        <v>3349</v>
      </c>
      <c r="C516" t="s">
        <v>3349</v>
      </c>
      <c r="D516" t="s">
        <v>1005</v>
      </c>
      <c r="E516" t="s">
        <v>1006</v>
      </c>
      <c r="F516" t="s">
        <v>3350</v>
      </c>
      <c r="G516" t="str">
        <f t="shared" si="16"/>
        <v>Torbali</v>
      </c>
      <c r="H516" t="str">
        <f t="shared" si="17"/>
        <v>Izmir</v>
      </c>
    </row>
    <row r="517" spans="1:8" x14ac:dyDescent="0.3">
      <c r="A517">
        <v>911</v>
      </c>
      <c r="B517" t="s">
        <v>3420</v>
      </c>
      <c r="C517" t="s">
        <v>3420</v>
      </c>
      <c r="D517" t="s">
        <v>1005</v>
      </c>
      <c r="E517" t="s">
        <v>1006</v>
      </c>
      <c r="F517" t="s">
        <v>3421</v>
      </c>
      <c r="G517" t="str">
        <f t="shared" si="16"/>
        <v>Urla</v>
      </c>
      <c r="H517" t="str">
        <f t="shared" si="17"/>
        <v>Izmir</v>
      </c>
    </row>
    <row r="518" spans="1:8" x14ac:dyDescent="0.3">
      <c r="A518">
        <v>73</v>
      </c>
      <c r="B518" t="s">
        <v>1289</v>
      </c>
      <c r="C518" t="s">
        <v>1290</v>
      </c>
      <c r="D518" t="s">
        <v>1255</v>
      </c>
      <c r="E518" t="s">
        <v>1256</v>
      </c>
      <c r="F518" t="s">
        <v>1291</v>
      </c>
      <c r="G518" t="str">
        <f t="shared" si="16"/>
        <v>Afşin</v>
      </c>
      <c r="H518" t="str">
        <f t="shared" si="17"/>
        <v>Kahramanmaraş</v>
      </c>
    </row>
    <row r="519" spans="1:8" x14ac:dyDescent="0.3">
      <c r="A519">
        <v>135</v>
      </c>
      <c r="B519" t="s">
        <v>1458</v>
      </c>
      <c r="C519" t="s">
        <v>1458</v>
      </c>
      <c r="D519" t="s">
        <v>1255</v>
      </c>
      <c r="E519" t="s">
        <v>1256</v>
      </c>
      <c r="F519" t="s">
        <v>1459</v>
      </c>
      <c r="G519" t="str">
        <f t="shared" si="16"/>
        <v>Andirin</v>
      </c>
      <c r="H519" t="str">
        <f t="shared" si="17"/>
        <v>Kahramanmaraş</v>
      </c>
    </row>
    <row r="520" spans="1:8" x14ac:dyDescent="0.3">
      <c r="A520">
        <v>62</v>
      </c>
      <c r="B520" t="s">
        <v>1253</v>
      </c>
      <c r="C520" t="s">
        <v>1254</v>
      </c>
      <c r="D520" t="s">
        <v>1255</v>
      </c>
      <c r="E520" t="s">
        <v>1256</v>
      </c>
      <c r="F520" t="s">
        <v>1257</v>
      </c>
      <c r="G520" t="str">
        <f t="shared" si="16"/>
        <v>Çağlayancerit</v>
      </c>
      <c r="H520" t="str">
        <f t="shared" si="17"/>
        <v>Kahramanmaraş</v>
      </c>
    </row>
    <row r="521" spans="1:8" x14ac:dyDescent="0.3">
      <c r="A521">
        <v>339</v>
      </c>
      <c r="B521" t="s">
        <v>1993</v>
      </c>
      <c r="C521" t="s">
        <v>1994</v>
      </c>
      <c r="D521" t="s">
        <v>1255</v>
      </c>
      <c r="E521" t="s">
        <v>1256</v>
      </c>
      <c r="F521" t="s">
        <v>1995</v>
      </c>
      <c r="G521" t="str">
        <f t="shared" si="16"/>
        <v>Dulkadiroğlu</v>
      </c>
      <c r="H521" t="str">
        <f t="shared" si="17"/>
        <v>Kahramanmaraş</v>
      </c>
    </row>
    <row r="522" spans="1:8" x14ac:dyDescent="0.3">
      <c r="A522">
        <v>356</v>
      </c>
      <c r="B522" t="s">
        <v>2036</v>
      </c>
      <c r="C522" t="s">
        <v>2037</v>
      </c>
      <c r="D522" t="s">
        <v>1255</v>
      </c>
      <c r="E522" t="s">
        <v>1256</v>
      </c>
      <c r="F522" t="s">
        <v>2038</v>
      </c>
      <c r="G522" t="str">
        <f t="shared" si="16"/>
        <v>Ekinözü</v>
      </c>
      <c r="H522" t="str">
        <f t="shared" si="17"/>
        <v>Kahramanmaraş</v>
      </c>
    </row>
    <row r="523" spans="1:8" x14ac:dyDescent="0.3">
      <c r="A523">
        <v>361</v>
      </c>
      <c r="B523" t="s">
        <v>2049</v>
      </c>
      <c r="C523" t="s">
        <v>2050</v>
      </c>
      <c r="D523" t="s">
        <v>1255</v>
      </c>
      <c r="E523" t="s">
        <v>1256</v>
      </c>
      <c r="F523" t="s">
        <v>2051</v>
      </c>
      <c r="G523" t="str">
        <f t="shared" si="16"/>
        <v>Elbistan</v>
      </c>
      <c r="H523" t="str">
        <f t="shared" si="17"/>
        <v>Kahramanmaraş</v>
      </c>
    </row>
    <row r="524" spans="1:8" x14ac:dyDescent="0.3">
      <c r="A524">
        <v>434</v>
      </c>
      <c r="B524" t="s">
        <v>2243</v>
      </c>
      <c r="C524" t="s">
        <v>2244</v>
      </c>
      <c r="D524" t="s">
        <v>1255</v>
      </c>
      <c r="E524" t="s">
        <v>1256</v>
      </c>
      <c r="F524" t="s">
        <v>2245</v>
      </c>
      <c r="G524" t="str">
        <f t="shared" si="16"/>
        <v>Göksun</v>
      </c>
      <c r="H524" t="str">
        <f t="shared" si="17"/>
        <v>Kahramanmaraş</v>
      </c>
    </row>
    <row r="525" spans="1:8" x14ac:dyDescent="0.3">
      <c r="A525">
        <v>709</v>
      </c>
      <c r="B525" t="s">
        <v>2925</v>
      </c>
      <c r="C525" t="s">
        <v>2925</v>
      </c>
      <c r="D525" t="s">
        <v>1255</v>
      </c>
      <c r="E525" t="s">
        <v>1256</v>
      </c>
      <c r="F525" t="s">
        <v>2926</v>
      </c>
      <c r="G525" t="str">
        <f t="shared" si="16"/>
        <v>Nurhak</v>
      </c>
      <c r="H525" t="str">
        <f t="shared" si="17"/>
        <v>Kahramanmaraş</v>
      </c>
    </row>
    <row r="526" spans="1:8" x14ac:dyDescent="0.3">
      <c r="A526">
        <v>719</v>
      </c>
      <c r="B526" t="s">
        <v>2950</v>
      </c>
      <c r="C526" t="s">
        <v>2951</v>
      </c>
      <c r="D526" t="s">
        <v>1255</v>
      </c>
      <c r="E526" t="s">
        <v>1256</v>
      </c>
      <c r="F526" t="s">
        <v>2952</v>
      </c>
      <c r="G526" t="str">
        <f t="shared" si="16"/>
        <v>Oniki Şubat</v>
      </c>
      <c r="H526" t="str">
        <f t="shared" si="17"/>
        <v>Kahramanmaraş</v>
      </c>
    </row>
    <row r="527" spans="1:8" x14ac:dyDescent="0.3">
      <c r="A527">
        <v>746</v>
      </c>
      <c r="B527" t="s">
        <v>3011</v>
      </c>
      <c r="C527" t="s">
        <v>3011</v>
      </c>
      <c r="D527" t="s">
        <v>1255</v>
      </c>
      <c r="E527" t="s">
        <v>1256</v>
      </c>
      <c r="F527" t="s">
        <v>3012</v>
      </c>
      <c r="G527" t="str">
        <f t="shared" si="16"/>
        <v>Pazarcik</v>
      </c>
      <c r="H527" t="str">
        <f t="shared" si="17"/>
        <v>Kahramanmaraş</v>
      </c>
    </row>
    <row r="528" spans="1:8" x14ac:dyDescent="0.3">
      <c r="A528">
        <v>886</v>
      </c>
      <c r="B528" t="s">
        <v>3362</v>
      </c>
      <c r="C528" t="s">
        <v>3363</v>
      </c>
      <c r="D528" t="s">
        <v>1255</v>
      </c>
      <c r="E528" t="s">
        <v>1256</v>
      </c>
      <c r="F528" t="s">
        <v>3364</v>
      </c>
      <c r="G528" t="str">
        <f t="shared" si="16"/>
        <v>Türkoğlu</v>
      </c>
      <c r="H528" t="str">
        <f t="shared" si="17"/>
        <v>Kahramanmaraş</v>
      </c>
    </row>
    <row r="529" spans="1:8" x14ac:dyDescent="0.3">
      <c r="A529">
        <v>355</v>
      </c>
      <c r="B529" t="s">
        <v>2031</v>
      </c>
      <c r="C529" t="s">
        <v>2032</v>
      </c>
      <c r="D529" t="s">
        <v>2033</v>
      </c>
      <c r="E529" t="s">
        <v>2034</v>
      </c>
      <c r="F529" t="s">
        <v>2035</v>
      </c>
      <c r="G529" t="str">
        <f t="shared" si="16"/>
        <v>Eflani</v>
      </c>
      <c r="H529" t="str">
        <f t="shared" si="17"/>
        <v>Karabük</v>
      </c>
    </row>
    <row r="530" spans="1:8" x14ac:dyDescent="0.3">
      <c r="A530">
        <v>394</v>
      </c>
      <c r="B530" t="s">
        <v>2136</v>
      </c>
      <c r="C530" t="s">
        <v>2137</v>
      </c>
      <c r="D530" t="s">
        <v>2033</v>
      </c>
      <c r="E530" t="s">
        <v>2034</v>
      </c>
      <c r="F530" t="s">
        <v>2138</v>
      </c>
      <c r="G530" t="str">
        <f t="shared" si="16"/>
        <v>Eskipazar</v>
      </c>
      <c r="H530" t="str">
        <f t="shared" si="17"/>
        <v>Karabük</v>
      </c>
    </row>
    <row r="531" spans="1:8" x14ac:dyDescent="0.3">
      <c r="A531">
        <v>545</v>
      </c>
      <c r="B531" t="s">
        <v>2033</v>
      </c>
      <c r="C531" t="s">
        <v>2034</v>
      </c>
      <c r="D531" t="s">
        <v>2033</v>
      </c>
      <c r="E531" t="s">
        <v>2034</v>
      </c>
      <c r="F531" t="s">
        <v>2529</v>
      </c>
      <c r="G531" t="str">
        <f t="shared" si="16"/>
        <v>Karabük</v>
      </c>
      <c r="H531" t="str">
        <f t="shared" si="17"/>
        <v>Karabük</v>
      </c>
    </row>
    <row r="532" spans="1:8" x14ac:dyDescent="0.3">
      <c r="A532">
        <v>734</v>
      </c>
      <c r="B532" t="s">
        <v>2986</v>
      </c>
      <c r="C532" t="s">
        <v>2986</v>
      </c>
      <c r="D532" t="s">
        <v>2033</v>
      </c>
      <c r="E532" t="s">
        <v>2034</v>
      </c>
      <c r="F532" t="s">
        <v>2987</v>
      </c>
      <c r="G532" t="str">
        <f t="shared" si="16"/>
        <v>Ovacik</v>
      </c>
      <c r="H532" t="str">
        <f t="shared" si="17"/>
        <v>Karabük</v>
      </c>
    </row>
    <row r="533" spans="1:8" x14ac:dyDescent="0.3">
      <c r="A533">
        <v>785</v>
      </c>
      <c r="B533" t="s">
        <v>3115</v>
      </c>
      <c r="C533" t="s">
        <v>3115</v>
      </c>
      <c r="D533" t="s">
        <v>2033</v>
      </c>
      <c r="E533" t="s">
        <v>2034</v>
      </c>
      <c r="F533" t="s">
        <v>3116</v>
      </c>
      <c r="G533" t="str">
        <f t="shared" si="16"/>
        <v>Safranbolu</v>
      </c>
      <c r="H533" t="str">
        <f t="shared" si="17"/>
        <v>Karabük</v>
      </c>
    </row>
    <row r="534" spans="1:8" x14ac:dyDescent="0.3">
      <c r="A534">
        <v>945</v>
      </c>
      <c r="B534" t="s">
        <v>3503</v>
      </c>
      <c r="C534" t="s">
        <v>3504</v>
      </c>
      <c r="D534" t="s">
        <v>2033</v>
      </c>
      <c r="E534" t="s">
        <v>2034</v>
      </c>
      <c r="F534" t="s">
        <v>3506</v>
      </c>
      <c r="G534" t="str">
        <f t="shared" si="16"/>
        <v>Yenice</v>
      </c>
      <c r="H534" t="str">
        <f t="shared" si="17"/>
        <v>Karabük</v>
      </c>
    </row>
    <row r="535" spans="1:8" x14ac:dyDescent="0.3">
      <c r="A535">
        <v>191</v>
      </c>
      <c r="B535" t="s">
        <v>1604</v>
      </c>
      <c r="C535" t="s">
        <v>1604</v>
      </c>
      <c r="D535" t="s">
        <v>1605</v>
      </c>
      <c r="E535" t="s">
        <v>1605</v>
      </c>
      <c r="F535" t="s">
        <v>1606</v>
      </c>
      <c r="G535" t="str">
        <f t="shared" si="16"/>
        <v>Ayranci</v>
      </c>
      <c r="H535" t="str">
        <f t="shared" si="17"/>
        <v>Karaman</v>
      </c>
    </row>
    <row r="536" spans="1:8" x14ac:dyDescent="0.3">
      <c r="A536">
        <v>208</v>
      </c>
      <c r="B536" t="s">
        <v>1652</v>
      </c>
      <c r="C536" t="s">
        <v>1653</v>
      </c>
      <c r="D536" t="s">
        <v>1605</v>
      </c>
      <c r="E536" t="s">
        <v>1605</v>
      </c>
      <c r="F536" t="s">
        <v>1654</v>
      </c>
      <c r="G536" t="str">
        <f t="shared" si="16"/>
        <v>Başyayla</v>
      </c>
      <c r="H536" t="str">
        <f t="shared" si="17"/>
        <v>Karaman</v>
      </c>
    </row>
    <row r="537" spans="1:8" x14ac:dyDescent="0.3">
      <c r="A537">
        <v>388</v>
      </c>
      <c r="B537" t="s">
        <v>2124</v>
      </c>
      <c r="C537" t="s">
        <v>2124</v>
      </c>
      <c r="D537" t="s">
        <v>1605</v>
      </c>
      <c r="E537" t="s">
        <v>1605</v>
      </c>
      <c r="F537" t="s">
        <v>2125</v>
      </c>
      <c r="G537" t="str">
        <f t="shared" si="16"/>
        <v>Ermenek</v>
      </c>
      <c r="H537" t="str">
        <f t="shared" si="17"/>
        <v>Karaman</v>
      </c>
    </row>
    <row r="538" spans="1:8" x14ac:dyDescent="0.3">
      <c r="A538">
        <v>554</v>
      </c>
      <c r="B538" t="s">
        <v>1605</v>
      </c>
      <c r="C538" t="s">
        <v>1605</v>
      </c>
      <c r="D538" t="s">
        <v>1605</v>
      </c>
      <c r="E538" t="s">
        <v>1605</v>
      </c>
      <c r="F538" t="s">
        <v>2549</v>
      </c>
      <c r="G538" t="str">
        <f t="shared" si="16"/>
        <v>Karaman</v>
      </c>
      <c r="H538" t="str">
        <f t="shared" si="17"/>
        <v>Karaman</v>
      </c>
    </row>
    <row r="539" spans="1:8" x14ac:dyDescent="0.3">
      <c r="A539">
        <v>578</v>
      </c>
      <c r="B539" t="s">
        <v>2601</v>
      </c>
      <c r="C539" t="s">
        <v>2602</v>
      </c>
      <c r="D539" t="s">
        <v>1605</v>
      </c>
      <c r="E539" t="s">
        <v>1605</v>
      </c>
      <c r="F539" t="s">
        <v>2603</v>
      </c>
      <c r="G539" t="str">
        <f t="shared" si="16"/>
        <v>Kazimkarabekir</v>
      </c>
      <c r="H539" t="str">
        <f t="shared" si="17"/>
        <v>Karaman</v>
      </c>
    </row>
    <row r="540" spans="1:8" x14ac:dyDescent="0.3">
      <c r="A540">
        <v>805</v>
      </c>
      <c r="B540" t="s">
        <v>3163</v>
      </c>
      <c r="C540" t="s">
        <v>3164</v>
      </c>
      <c r="D540" t="s">
        <v>1605</v>
      </c>
      <c r="E540" t="s">
        <v>1605</v>
      </c>
      <c r="F540" t="s">
        <v>3165</v>
      </c>
      <c r="G540" t="str">
        <f t="shared" si="16"/>
        <v>Sariveliler</v>
      </c>
      <c r="H540" t="str">
        <f t="shared" si="17"/>
        <v>Karaman</v>
      </c>
    </row>
    <row r="541" spans="1:8" x14ac:dyDescent="0.3">
      <c r="A541">
        <v>95</v>
      </c>
      <c r="B541" t="s">
        <v>1352</v>
      </c>
      <c r="C541" t="s">
        <v>1352</v>
      </c>
      <c r="D541" t="s">
        <v>1353</v>
      </c>
      <c r="E541" t="s">
        <v>1353</v>
      </c>
      <c r="F541" t="s">
        <v>1354</v>
      </c>
      <c r="G541" t="str">
        <f t="shared" si="16"/>
        <v>Akyaka</v>
      </c>
      <c r="H541" t="str">
        <f t="shared" si="17"/>
        <v>Kars</v>
      </c>
    </row>
    <row r="542" spans="1:8" x14ac:dyDescent="0.3">
      <c r="A542">
        <v>156</v>
      </c>
      <c r="B542" t="s">
        <v>1512</v>
      </c>
      <c r="C542" t="s">
        <v>1513</v>
      </c>
      <c r="D542" t="s">
        <v>1353</v>
      </c>
      <c r="E542" t="s">
        <v>1353</v>
      </c>
      <c r="F542" t="s">
        <v>1514</v>
      </c>
      <c r="G542" t="str">
        <f t="shared" si="16"/>
        <v>Arpaçay</v>
      </c>
      <c r="H542" t="str">
        <f t="shared" si="17"/>
        <v>Kars</v>
      </c>
    </row>
    <row r="543" spans="1:8" x14ac:dyDescent="0.3">
      <c r="A543">
        <v>295</v>
      </c>
      <c r="B543" t="s">
        <v>1875</v>
      </c>
      <c r="C543" t="s">
        <v>1876</v>
      </c>
      <c r="D543" t="s">
        <v>1353</v>
      </c>
      <c r="E543" t="s">
        <v>1353</v>
      </c>
      <c r="F543" t="s">
        <v>1877</v>
      </c>
      <c r="G543" t="str">
        <f t="shared" si="16"/>
        <v>Digor</v>
      </c>
      <c r="H543" t="str">
        <f t="shared" si="17"/>
        <v>Kars</v>
      </c>
    </row>
    <row r="544" spans="1:8" x14ac:dyDescent="0.3">
      <c r="A544">
        <v>526</v>
      </c>
      <c r="B544" t="s">
        <v>2482</v>
      </c>
      <c r="C544" t="s">
        <v>2483</v>
      </c>
      <c r="D544" t="s">
        <v>1353</v>
      </c>
      <c r="E544" t="s">
        <v>1353</v>
      </c>
      <c r="F544" t="s">
        <v>2484</v>
      </c>
      <c r="G544" t="str">
        <f t="shared" si="16"/>
        <v>Kağizman</v>
      </c>
      <c r="H544" t="str">
        <f t="shared" si="17"/>
        <v>Kars</v>
      </c>
    </row>
    <row r="545" spans="1:8" x14ac:dyDescent="0.3">
      <c r="A545">
        <v>569</v>
      </c>
      <c r="B545" t="s">
        <v>1353</v>
      </c>
      <c r="C545" t="s">
        <v>1353</v>
      </c>
      <c r="D545" t="s">
        <v>1353</v>
      </c>
      <c r="E545" t="s">
        <v>1353</v>
      </c>
      <c r="F545" t="s">
        <v>2584</v>
      </c>
      <c r="G545" t="str">
        <f t="shared" si="16"/>
        <v>Kars</v>
      </c>
      <c r="H545" t="str">
        <f t="shared" si="17"/>
        <v>Kars</v>
      </c>
    </row>
    <row r="546" spans="1:8" x14ac:dyDescent="0.3">
      <c r="A546">
        <v>802</v>
      </c>
      <c r="B546" t="s">
        <v>3155</v>
      </c>
      <c r="C546" t="s">
        <v>3156</v>
      </c>
      <c r="D546" t="s">
        <v>1353</v>
      </c>
      <c r="E546" t="s">
        <v>1353</v>
      </c>
      <c r="F546" t="s">
        <v>3157</v>
      </c>
      <c r="G546" t="str">
        <f t="shared" si="16"/>
        <v>Sarikamiş</v>
      </c>
      <c r="H546" t="str">
        <f t="shared" si="17"/>
        <v>Kars</v>
      </c>
    </row>
    <row r="547" spans="1:8" x14ac:dyDescent="0.3">
      <c r="A547">
        <v>816</v>
      </c>
      <c r="B547" t="s">
        <v>3190</v>
      </c>
      <c r="C547" t="s">
        <v>3191</v>
      </c>
      <c r="D547" t="s">
        <v>1353</v>
      </c>
      <c r="E547" t="s">
        <v>1353</v>
      </c>
      <c r="F547" t="s">
        <v>3192</v>
      </c>
      <c r="G547" t="str">
        <f t="shared" si="16"/>
        <v>Selim</v>
      </c>
      <c r="H547" t="str">
        <f t="shared" si="17"/>
        <v>Kars</v>
      </c>
    </row>
    <row r="548" spans="1:8" x14ac:dyDescent="0.3">
      <c r="A548">
        <v>855</v>
      </c>
      <c r="B548" t="s">
        <v>3289</v>
      </c>
      <c r="C548" t="s">
        <v>3289</v>
      </c>
      <c r="D548" t="s">
        <v>1353</v>
      </c>
      <c r="E548" t="s">
        <v>1353</v>
      </c>
      <c r="F548" t="s">
        <v>3290</v>
      </c>
      <c r="G548" t="str">
        <f t="shared" si="16"/>
        <v>Susuz</v>
      </c>
      <c r="H548" t="str">
        <f t="shared" si="17"/>
        <v>Kars</v>
      </c>
    </row>
    <row r="549" spans="1:8" x14ac:dyDescent="0.3">
      <c r="A549">
        <v>65</v>
      </c>
      <c r="B549" t="s">
        <v>1264</v>
      </c>
      <c r="C549" t="s">
        <v>1264</v>
      </c>
      <c r="D549" t="s">
        <v>1096</v>
      </c>
      <c r="E549" t="s">
        <v>1096</v>
      </c>
      <c r="F549" t="s">
        <v>1265</v>
      </c>
      <c r="G549" t="str">
        <f t="shared" si="16"/>
        <v>Abana</v>
      </c>
      <c r="H549" t="str">
        <f t="shared" si="17"/>
        <v>Kastamonu</v>
      </c>
    </row>
    <row r="550" spans="1:8" x14ac:dyDescent="0.3">
      <c r="A550">
        <v>63</v>
      </c>
      <c r="B550" t="s">
        <v>1258</v>
      </c>
      <c r="C550" t="s">
        <v>1259</v>
      </c>
      <c r="D550" t="s">
        <v>1096</v>
      </c>
      <c r="E550" t="s">
        <v>1096</v>
      </c>
      <c r="F550" t="s">
        <v>1260</v>
      </c>
      <c r="G550" t="str">
        <f t="shared" si="16"/>
        <v>Ağli</v>
      </c>
      <c r="H550" t="str">
        <f t="shared" si="17"/>
        <v>Kastamonu</v>
      </c>
    </row>
    <row r="551" spans="1:8" x14ac:dyDescent="0.3">
      <c r="A551">
        <v>142</v>
      </c>
      <c r="B551" t="s">
        <v>1475</v>
      </c>
      <c r="C551" t="s">
        <v>1476</v>
      </c>
      <c r="D551" t="s">
        <v>1096</v>
      </c>
      <c r="E551" t="s">
        <v>1096</v>
      </c>
      <c r="F551" t="s">
        <v>1477</v>
      </c>
      <c r="G551" t="str">
        <f t="shared" si="16"/>
        <v>Araç</v>
      </c>
      <c r="H551" t="str">
        <f t="shared" si="17"/>
        <v>Kastamonu</v>
      </c>
    </row>
    <row r="552" spans="1:8" x14ac:dyDescent="0.3">
      <c r="A552">
        <v>196</v>
      </c>
      <c r="B552" t="s">
        <v>1615</v>
      </c>
      <c r="C552" t="s">
        <v>1615</v>
      </c>
      <c r="D552" t="s">
        <v>1096</v>
      </c>
      <c r="E552" t="s">
        <v>1096</v>
      </c>
      <c r="F552" t="s">
        <v>1616</v>
      </c>
      <c r="G552" t="str">
        <f t="shared" si="16"/>
        <v>Azdavay</v>
      </c>
      <c r="H552" t="str">
        <f t="shared" si="17"/>
        <v>Kastamonu</v>
      </c>
    </row>
    <row r="553" spans="1:8" x14ac:dyDescent="0.3">
      <c r="A553">
        <v>270</v>
      </c>
      <c r="B553" t="s">
        <v>1811</v>
      </c>
      <c r="C553" t="s">
        <v>1811</v>
      </c>
      <c r="D553" t="s">
        <v>1096</v>
      </c>
      <c r="E553" t="s">
        <v>1096</v>
      </c>
      <c r="F553" t="s">
        <v>1813</v>
      </c>
      <c r="G553" t="str">
        <f t="shared" si="16"/>
        <v>Bozkurt</v>
      </c>
      <c r="H553" t="str">
        <f t="shared" si="17"/>
        <v>Kastamonu</v>
      </c>
    </row>
    <row r="554" spans="1:8" x14ac:dyDescent="0.3">
      <c r="A554">
        <v>171</v>
      </c>
      <c r="B554" t="s">
        <v>1550</v>
      </c>
      <c r="C554" t="s">
        <v>1551</v>
      </c>
      <c r="D554" t="s">
        <v>1096</v>
      </c>
      <c r="E554" t="s">
        <v>1096</v>
      </c>
      <c r="F554" t="s">
        <v>1552</v>
      </c>
      <c r="G554" t="str">
        <f t="shared" si="16"/>
        <v>Çatalzeytin</v>
      </c>
      <c r="H554" t="str">
        <f t="shared" si="17"/>
        <v>Kastamonu</v>
      </c>
    </row>
    <row r="555" spans="1:8" x14ac:dyDescent="0.3">
      <c r="A555">
        <v>285</v>
      </c>
      <c r="B555" t="s">
        <v>1847</v>
      </c>
      <c r="C555" t="s">
        <v>1848</v>
      </c>
      <c r="D555" t="s">
        <v>1096</v>
      </c>
      <c r="E555" t="s">
        <v>1096</v>
      </c>
      <c r="F555" t="s">
        <v>1849</v>
      </c>
      <c r="G555" t="str">
        <f t="shared" si="16"/>
        <v>Cide</v>
      </c>
      <c r="H555" t="str">
        <f t="shared" si="17"/>
        <v>Kastamonu</v>
      </c>
    </row>
    <row r="556" spans="1:8" x14ac:dyDescent="0.3">
      <c r="A556">
        <v>302</v>
      </c>
      <c r="B556" t="s">
        <v>1896</v>
      </c>
      <c r="C556" t="s">
        <v>1896</v>
      </c>
      <c r="D556" t="s">
        <v>1096</v>
      </c>
      <c r="E556" t="s">
        <v>1096</v>
      </c>
      <c r="F556" t="s">
        <v>1897</v>
      </c>
      <c r="G556" t="str">
        <f t="shared" si="16"/>
        <v>Daday</v>
      </c>
      <c r="H556" t="str">
        <f t="shared" si="17"/>
        <v>Kastamonu</v>
      </c>
    </row>
    <row r="557" spans="1:8" x14ac:dyDescent="0.3">
      <c r="A557">
        <v>327</v>
      </c>
      <c r="B557" t="s">
        <v>1958</v>
      </c>
      <c r="C557" t="s">
        <v>1959</v>
      </c>
      <c r="D557" t="s">
        <v>1096</v>
      </c>
      <c r="E557" t="s">
        <v>1096</v>
      </c>
      <c r="F557" t="s">
        <v>1960</v>
      </c>
      <c r="G557" t="str">
        <f t="shared" si="16"/>
        <v>Devrekâni</v>
      </c>
      <c r="H557" t="str">
        <f t="shared" si="17"/>
        <v>Kastamonu</v>
      </c>
    </row>
    <row r="558" spans="1:8" x14ac:dyDescent="0.3">
      <c r="A558">
        <v>333</v>
      </c>
      <c r="B558" t="s">
        <v>1976</v>
      </c>
      <c r="C558" t="s">
        <v>1977</v>
      </c>
      <c r="D558" t="s">
        <v>1096</v>
      </c>
      <c r="E558" t="s">
        <v>1096</v>
      </c>
      <c r="F558" t="s">
        <v>1978</v>
      </c>
      <c r="G558" t="str">
        <f t="shared" si="16"/>
        <v>Doğanyurt</v>
      </c>
      <c r="H558" t="str">
        <f t="shared" si="17"/>
        <v>Kastamonu</v>
      </c>
    </row>
    <row r="559" spans="1:8" x14ac:dyDescent="0.3">
      <c r="A559">
        <v>489</v>
      </c>
      <c r="B559" t="s">
        <v>2395</v>
      </c>
      <c r="C559" t="s">
        <v>2396</v>
      </c>
      <c r="D559" t="s">
        <v>1096</v>
      </c>
      <c r="E559" t="s">
        <v>1096</v>
      </c>
      <c r="F559" t="s">
        <v>2397</v>
      </c>
      <c r="G559" t="str">
        <f t="shared" si="16"/>
        <v>Hanönü</v>
      </c>
      <c r="H559" t="str">
        <f t="shared" si="17"/>
        <v>Kastamonu</v>
      </c>
    </row>
    <row r="560" spans="1:8" x14ac:dyDescent="0.3">
      <c r="A560">
        <v>28</v>
      </c>
      <c r="B560" t="s">
        <v>1121</v>
      </c>
      <c r="C560" t="s">
        <v>1122</v>
      </c>
      <c r="D560" t="s">
        <v>1096</v>
      </c>
      <c r="E560" t="s">
        <v>1096</v>
      </c>
      <c r="F560" t="s">
        <v>1123</v>
      </c>
      <c r="G560" t="str">
        <f t="shared" si="16"/>
        <v>Ihsangazi</v>
      </c>
      <c r="H560" t="str">
        <f t="shared" si="17"/>
        <v>Kastamonu</v>
      </c>
    </row>
    <row r="561" spans="1:8" x14ac:dyDescent="0.3">
      <c r="A561">
        <v>40</v>
      </c>
      <c r="B561" t="s">
        <v>1169</v>
      </c>
      <c r="C561" t="s">
        <v>1170</v>
      </c>
      <c r="D561" t="s">
        <v>1096</v>
      </c>
      <c r="E561" t="s">
        <v>1096</v>
      </c>
      <c r="F561" t="s">
        <v>1171</v>
      </c>
      <c r="G561" t="str">
        <f t="shared" si="16"/>
        <v>Inebolu</v>
      </c>
      <c r="H561" t="str">
        <f t="shared" si="17"/>
        <v>Kastamonu</v>
      </c>
    </row>
    <row r="562" spans="1:8" x14ac:dyDescent="0.3">
      <c r="A562">
        <v>572</v>
      </c>
      <c r="B562" t="s">
        <v>1096</v>
      </c>
      <c r="C562" t="s">
        <v>1096</v>
      </c>
      <c r="D562" t="s">
        <v>1096</v>
      </c>
      <c r="E562" t="s">
        <v>1096</v>
      </c>
      <c r="F562" t="s">
        <v>2589</v>
      </c>
      <c r="G562" t="str">
        <f t="shared" si="16"/>
        <v>Kastamonu</v>
      </c>
      <c r="H562" t="str">
        <f t="shared" si="17"/>
        <v>Kastamonu</v>
      </c>
    </row>
    <row r="563" spans="1:8" x14ac:dyDescent="0.3">
      <c r="A563">
        <v>629</v>
      </c>
      <c r="B563" t="s">
        <v>2720</v>
      </c>
      <c r="C563" t="s">
        <v>2721</v>
      </c>
      <c r="D563" t="s">
        <v>1096</v>
      </c>
      <c r="E563" t="s">
        <v>1096</v>
      </c>
      <c r="F563" t="s">
        <v>2722</v>
      </c>
      <c r="G563" t="str">
        <f t="shared" si="16"/>
        <v>Küre</v>
      </c>
      <c r="H563" t="str">
        <f t="shared" si="17"/>
        <v>Kastamonu</v>
      </c>
    </row>
    <row r="564" spans="1:8" x14ac:dyDescent="0.3">
      <c r="A564">
        <v>755</v>
      </c>
      <c r="B564" t="s">
        <v>3034</v>
      </c>
      <c r="C564" t="s">
        <v>3035</v>
      </c>
      <c r="D564" t="s">
        <v>1096</v>
      </c>
      <c r="E564" t="s">
        <v>1096</v>
      </c>
      <c r="F564" t="s">
        <v>3036</v>
      </c>
      <c r="G564" t="str">
        <f t="shared" si="16"/>
        <v>Pinarbaşi</v>
      </c>
      <c r="H564" t="str">
        <f t="shared" si="17"/>
        <v>Kastamonu</v>
      </c>
    </row>
    <row r="565" spans="1:8" x14ac:dyDescent="0.3">
      <c r="A565">
        <v>22</v>
      </c>
      <c r="B565" t="s">
        <v>1094</v>
      </c>
      <c r="C565" t="s">
        <v>1095</v>
      </c>
      <c r="D565" t="s">
        <v>1096</v>
      </c>
      <c r="E565" t="s">
        <v>1096</v>
      </c>
      <c r="F565" t="s">
        <v>1097</v>
      </c>
      <c r="G565" t="str">
        <f t="shared" si="16"/>
        <v>Şenpazar</v>
      </c>
      <c r="H565" t="str">
        <f t="shared" si="17"/>
        <v>Kastamonu</v>
      </c>
    </row>
    <row r="566" spans="1:8" x14ac:dyDescent="0.3">
      <c r="A566">
        <v>827</v>
      </c>
      <c r="B566" t="s">
        <v>3223</v>
      </c>
      <c r="C566" t="s">
        <v>3224</v>
      </c>
      <c r="D566" t="s">
        <v>1096</v>
      </c>
      <c r="E566" t="s">
        <v>1096</v>
      </c>
      <c r="F566" t="s">
        <v>3225</v>
      </c>
      <c r="G566" t="str">
        <f t="shared" si="16"/>
        <v>Seydiler</v>
      </c>
      <c r="H566" t="str">
        <f t="shared" si="17"/>
        <v>Kastamonu</v>
      </c>
    </row>
    <row r="567" spans="1:8" x14ac:dyDescent="0.3">
      <c r="A567">
        <v>860</v>
      </c>
      <c r="B567" t="s">
        <v>3303</v>
      </c>
      <c r="C567" t="s">
        <v>3304</v>
      </c>
      <c r="D567" t="s">
        <v>1096</v>
      </c>
      <c r="E567" t="s">
        <v>1096</v>
      </c>
      <c r="F567" t="s">
        <v>3305</v>
      </c>
      <c r="G567" t="str">
        <f t="shared" si="16"/>
        <v>Taşköprü</v>
      </c>
      <c r="H567" t="str">
        <f t="shared" si="17"/>
        <v>Kastamonu</v>
      </c>
    </row>
    <row r="568" spans="1:8" x14ac:dyDescent="0.3">
      <c r="A568">
        <v>884</v>
      </c>
      <c r="B568" t="s">
        <v>3357</v>
      </c>
      <c r="C568" t="s">
        <v>3357</v>
      </c>
      <c r="D568" t="s">
        <v>1096</v>
      </c>
      <c r="E568" t="s">
        <v>1096</v>
      </c>
      <c r="F568" t="s">
        <v>3358</v>
      </c>
      <c r="G568" t="str">
        <f t="shared" si="16"/>
        <v>Tosya</v>
      </c>
      <c r="H568" t="str">
        <f t="shared" si="17"/>
        <v>Kastamonu</v>
      </c>
    </row>
    <row r="569" spans="1:8" x14ac:dyDescent="0.3">
      <c r="A569">
        <v>88</v>
      </c>
      <c r="B569" t="s">
        <v>1335</v>
      </c>
      <c r="C569" t="s">
        <v>1336</v>
      </c>
      <c r="D569" t="s">
        <v>1163</v>
      </c>
      <c r="E569" t="s">
        <v>1164</v>
      </c>
      <c r="F569" t="s">
        <v>1337</v>
      </c>
      <c r="G569" t="str">
        <f t="shared" si="16"/>
        <v>Akkişla</v>
      </c>
      <c r="H569" t="str">
        <f t="shared" si="17"/>
        <v>Kayseri</v>
      </c>
    </row>
    <row r="570" spans="1:8" x14ac:dyDescent="0.3">
      <c r="A570">
        <v>256</v>
      </c>
      <c r="B570" t="s">
        <v>1777</v>
      </c>
      <c r="C570" t="s">
        <v>1778</v>
      </c>
      <c r="D570" t="s">
        <v>1163</v>
      </c>
      <c r="E570" t="s">
        <v>1164</v>
      </c>
      <c r="F570" t="s">
        <v>1779</v>
      </c>
      <c r="G570" t="str">
        <f t="shared" si="16"/>
        <v>Bünyan</v>
      </c>
      <c r="H570" t="str">
        <f t="shared" si="17"/>
        <v>Kayseri</v>
      </c>
    </row>
    <row r="571" spans="1:8" x14ac:dyDescent="0.3">
      <c r="A571">
        <v>325</v>
      </c>
      <c r="B571" t="s">
        <v>1953</v>
      </c>
      <c r="C571" t="s">
        <v>1954</v>
      </c>
      <c r="D571" t="s">
        <v>1163</v>
      </c>
      <c r="E571" t="s">
        <v>1164</v>
      </c>
      <c r="F571" t="s">
        <v>1955</v>
      </c>
      <c r="G571" t="str">
        <f t="shared" si="16"/>
        <v>Develi</v>
      </c>
      <c r="H571" t="str">
        <f t="shared" si="17"/>
        <v>Kayseri</v>
      </c>
    </row>
    <row r="572" spans="1:8" x14ac:dyDescent="0.3">
      <c r="A572">
        <v>407</v>
      </c>
      <c r="B572" t="s">
        <v>2172</v>
      </c>
      <c r="C572" t="s">
        <v>2173</v>
      </c>
      <c r="D572" t="s">
        <v>1163</v>
      </c>
      <c r="E572" t="s">
        <v>1164</v>
      </c>
      <c r="F572" t="s">
        <v>2174</v>
      </c>
      <c r="G572" t="str">
        <f t="shared" si="16"/>
        <v>Felahiye</v>
      </c>
      <c r="H572" t="str">
        <f t="shared" si="17"/>
        <v>Kayseri</v>
      </c>
    </row>
    <row r="573" spans="1:8" x14ac:dyDescent="0.3">
      <c r="A573">
        <v>477</v>
      </c>
      <c r="B573" t="s">
        <v>2366</v>
      </c>
      <c r="C573" t="s">
        <v>2366</v>
      </c>
      <c r="D573" t="s">
        <v>1163</v>
      </c>
      <c r="E573" t="s">
        <v>1164</v>
      </c>
      <c r="F573" t="s">
        <v>2367</v>
      </c>
      <c r="G573" t="str">
        <f t="shared" si="16"/>
        <v>Hacilar</v>
      </c>
      <c r="H573" t="str">
        <f t="shared" si="17"/>
        <v>Kayseri</v>
      </c>
    </row>
    <row r="574" spans="1:8" x14ac:dyDescent="0.3">
      <c r="A574">
        <v>38</v>
      </c>
      <c r="B574" t="s">
        <v>1161</v>
      </c>
      <c r="C574" t="s">
        <v>1162</v>
      </c>
      <c r="D574" t="s">
        <v>1163</v>
      </c>
      <c r="E574" t="s">
        <v>1164</v>
      </c>
      <c r="F574" t="s">
        <v>1165</v>
      </c>
      <c r="G574" t="str">
        <f t="shared" si="16"/>
        <v>Incesu</v>
      </c>
      <c r="H574" t="str">
        <f t="shared" si="17"/>
        <v>Kayseri</v>
      </c>
    </row>
    <row r="575" spans="1:8" x14ac:dyDescent="0.3">
      <c r="A575">
        <v>612</v>
      </c>
      <c r="B575" t="s">
        <v>2681</v>
      </c>
      <c r="C575" t="s">
        <v>2682</v>
      </c>
      <c r="D575" t="s">
        <v>1163</v>
      </c>
      <c r="E575" t="s">
        <v>1164</v>
      </c>
      <c r="F575" t="s">
        <v>2683</v>
      </c>
      <c r="G575" t="str">
        <f t="shared" si="16"/>
        <v>Kocasinan</v>
      </c>
      <c r="H575" t="str">
        <f t="shared" si="17"/>
        <v>Kayseri</v>
      </c>
    </row>
    <row r="576" spans="1:8" x14ac:dyDescent="0.3">
      <c r="A576">
        <v>672</v>
      </c>
      <c r="B576" t="s">
        <v>2831</v>
      </c>
      <c r="C576" t="s">
        <v>2832</v>
      </c>
      <c r="D576" t="s">
        <v>1163</v>
      </c>
      <c r="E576" t="s">
        <v>1164</v>
      </c>
      <c r="F576" t="s">
        <v>2833</v>
      </c>
      <c r="G576" t="str">
        <f t="shared" si="16"/>
        <v>Melikgazi</v>
      </c>
      <c r="H576" t="str">
        <f t="shared" si="17"/>
        <v>Kayseri</v>
      </c>
    </row>
    <row r="577" spans="1:8" x14ac:dyDescent="0.3">
      <c r="A577">
        <v>968</v>
      </c>
      <c r="B577" t="s">
        <v>3561</v>
      </c>
      <c r="C577" t="s">
        <v>3562</v>
      </c>
      <c r="D577" t="s">
        <v>1163</v>
      </c>
      <c r="E577" t="s">
        <v>1164</v>
      </c>
      <c r="F577" t="s">
        <v>3563</v>
      </c>
      <c r="G577" t="str">
        <f t="shared" si="16"/>
        <v>Özvatan</v>
      </c>
      <c r="H577" t="str">
        <f t="shared" si="17"/>
        <v>Kayseri</v>
      </c>
    </row>
    <row r="578" spans="1:8" x14ac:dyDescent="0.3">
      <c r="A578">
        <v>756</v>
      </c>
      <c r="B578" t="s">
        <v>3034</v>
      </c>
      <c r="C578" t="s">
        <v>3035</v>
      </c>
      <c r="D578" t="s">
        <v>1163</v>
      </c>
      <c r="E578" t="s">
        <v>1164</v>
      </c>
      <c r="F578" t="s">
        <v>3037</v>
      </c>
      <c r="G578" t="str">
        <f t="shared" ref="G578:G641" si="18">PROPER(B578)</f>
        <v>Pinarbaşi</v>
      </c>
      <c r="H578" t="str">
        <f t="shared" ref="H578:H641" si="19">PROPER(D578)</f>
        <v>Kayseri</v>
      </c>
    </row>
    <row r="579" spans="1:8" x14ac:dyDescent="0.3">
      <c r="A579">
        <v>804</v>
      </c>
      <c r="B579" t="s">
        <v>3160</v>
      </c>
      <c r="C579" t="s">
        <v>3161</v>
      </c>
      <c r="D579" t="s">
        <v>1163</v>
      </c>
      <c r="E579" t="s">
        <v>1164</v>
      </c>
      <c r="F579" t="s">
        <v>3162</v>
      </c>
      <c r="G579" t="str">
        <f t="shared" si="18"/>
        <v>Sarioğlan</v>
      </c>
      <c r="H579" t="str">
        <f t="shared" si="19"/>
        <v>Kayseri</v>
      </c>
    </row>
    <row r="580" spans="1:8" x14ac:dyDescent="0.3">
      <c r="A580">
        <v>808</v>
      </c>
      <c r="B580" t="s">
        <v>3171</v>
      </c>
      <c r="C580" t="s">
        <v>3171</v>
      </c>
      <c r="D580" t="s">
        <v>1163</v>
      </c>
      <c r="E580" t="s">
        <v>1164</v>
      </c>
      <c r="F580" t="s">
        <v>3172</v>
      </c>
      <c r="G580" t="str">
        <f t="shared" si="18"/>
        <v>Sariz</v>
      </c>
      <c r="H580" t="str">
        <f t="shared" si="19"/>
        <v>Kayseri</v>
      </c>
    </row>
    <row r="581" spans="1:8" x14ac:dyDescent="0.3">
      <c r="A581">
        <v>863</v>
      </c>
      <c r="B581" t="s">
        <v>3312</v>
      </c>
      <c r="C581" t="s">
        <v>3312</v>
      </c>
      <c r="D581" t="s">
        <v>1163</v>
      </c>
      <c r="E581" t="s">
        <v>1164</v>
      </c>
      <c r="F581" t="s">
        <v>3313</v>
      </c>
      <c r="G581" t="str">
        <f t="shared" si="18"/>
        <v>Talas</v>
      </c>
      <c r="H581" t="str">
        <f t="shared" si="19"/>
        <v>Kayseri</v>
      </c>
    </row>
    <row r="582" spans="1:8" x14ac:dyDescent="0.3">
      <c r="A582">
        <v>877</v>
      </c>
      <c r="B582" t="s">
        <v>3343</v>
      </c>
      <c r="C582" t="s">
        <v>3343</v>
      </c>
      <c r="D582" t="s">
        <v>1163</v>
      </c>
      <c r="E582" t="s">
        <v>1164</v>
      </c>
      <c r="F582" t="s">
        <v>3344</v>
      </c>
      <c r="G582" t="str">
        <f t="shared" si="18"/>
        <v>Tomarza</v>
      </c>
      <c r="H582" t="str">
        <f t="shared" si="19"/>
        <v>Kayseri</v>
      </c>
    </row>
    <row r="583" spans="1:8" x14ac:dyDescent="0.3">
      <c r="A583">
        <v>921</v>
      </c>
      <c r="B583" t="s">
        <v>3447</v>
      </c>
      <c r="C583" t="s">
        <v>3447</v>
      </c>
      <c r="D583" t="s">
        <v>1163</v>
      </c>
      <c r="E583" t="s">
        <v>1164</v>
      </c>
      <c r="F583" t="s">
        <v>3448</v>
      </c>
      <c r="G583" t="str">
        <f t="shared" si="18"/>
        <v>Yahyali</v>
      </c>
      <c r="H583" t="str">
        <f t="shared" si="19"/>
        <v>Kayseri</v>
      </c>
    </row>
    <row r="584" spans="1:8" x14ac:dyDescent="0.3">
      <c r="A584">
        <v>933</v>
      </c>
      <c r="B584" t="s">
        <v>3476</v>
      </c>
      <c r="C584" t="s">
        <v>3477</v>
      </c>
      <c r="D584" t="s">
        <v>1163</v>
      </c>
      <c r="E584" t="s">
        <v>1164</v>
      </c>
      <c r="F584" t="s">
        <v>3478</v>
      </c>
      <c r="G584" t="str">
        <f t="shared" si="18"/>
        <v>Yeşilhisar</v>
      </c>
      <c r="H584" t="str">
        <f t="shared" si="19"/>
        <v>Kayseri</v>
      </c>
    </row>
    <row r="585" spans="1:8" x14ac:dyDescent="0.3">
      <c r="A585">
        <v>362</v>
      </c>
      <c r="B585" t="s">
        <v>2052</v>
      </c>
      <c r="C585" t="s">
        <v>2053</v>
      </c>
      <c r="D585" t="s">
        <v>2054</v>
      </c>
      <c r="E585" t="s">
        <v>2055</v>
      </c>
      <c r="F585" t="s">
        <v>2056</v>
      </c>
      <c r="G585" t="str">
        <f t="shared" si="18"/>
        <v>Elbeyli</v>
      </c>
      <c r="H585" t="str">
        <f t="shared" si="19"/>
        <v>Kilis</v>
      </c>
    </row>
    <row r="586" spans="1:8" x14ac:dyDescent="0.3">
      <c r="A586">
        <v>597</v>
      </c>
      <c r="B586" t="s">
        <v>2055</v>
      </c>
      <c r="C586" t="s">
        <v>2055</v>
      </c>
      <c r="D586" t="s">
        <v>2054</v>
      </c>
      <c r="E586" t="s">
        <v>2055</v>
      </c>
      <c r="F586" t="s">
        <v>2648</v>
      </c>
      <c r="G586" t="str">
        <f t="shared" si="18"/>
        <v>Kilis</v>
      </c>
      <c r="H586" t="str">
        <f t="shared" si="19"/>
        <v>Kilis</v>
      </c>
    </row>
    <row r="587" spans="1:8" x14ac:dyDescent="0.3">
      <c r="A587">
        <v>693</v>
      </c>
      <c r="B587" t="s">
        <v>2883</v>
      </c>
      <c r="C587" t="s">
        <v>2884</v>
      </c>
      <c r="D587" t="s">
        <v>2054</v>
      </c>
      <c r="E587" t="s">
        <v>2055</v>
      </c>
      <c r="F587" t="s">
        <v>2885</v>
      </c>
      <c r="G587" t="str">
        <f t="shared" si="18"/>
        <v>Musabeyli</v>
      </c>
      <c r="H587" t="str">
        <f t="shared" si="19"/>
        <v>Kilis</v>
      </c>
    </row>
    <row r="588" spans="1:8" x14ac:dyDescent="0.3">
      <c r="A588">
        <v>759</v>
      </c>
      <c r="B588" t="s">
        <v>3044</v>
      </c>
      <c r="C588" t="s">
        <v>3045</v>
      </c>
      <c r="D588" t="s">
        <v>2054</v>
      </c>
      <c r="E588" t="s">
        <v>2055</v>
      </c>
      <c r="F588" t="s">
        <v>3046</v>
      </c>
      <c r="G588" t="str">
        <f t="shared" si="18"/>
        <v>Polateli</v>
      </c>
      <c r="H588" t="str">
        <f t="shared" si="19"/>
        <v>Kilis</v>
      </c>
    </row>
    <row r="589" spans="1:8" x14ac:dyDescent="0.3">
      <c r="A589">
        <v>212</v>
      </c>
      <c r="B589" t="s">
        <v>1665</v>
      </c>
      <c r="C589" t="s">
        <v>1666</v>
      </c>
      <c r="D589" t="s">
        <v>1667</v>
      </c>
      <c r="E589" t="s">
        <v>1667</v>
      </c>
      <c r="F589" t="s">
        <v>1668</v>
      </c>
      <c r="G589" t="str">
        <f t="shared" si="18"/>
        <v>Bahşili</v>
      </c>
      <c r="H589" t="str">
        <f t="shared" si="19"/>
        <v>Kirikkale</v>
      </c>
    </row>
    <row r="590" spans="1:8" x14ac:dyDescent="0.3">
      <c r="A590">
        <v>219</v>
      </c>
      <c r="B590" t="s">
        <v>1687</v>
      </c>
      <c r="C590" t="s">
        <v>1688</v>
      </c>
      <c r="D590" t="s">
        <v>1667</v>
      </c>
      <c r="E590" t="s">
        <v>1667</v>
      </c>
      <c r="F590" t="s">
        <v>1689</v>
      </c>
      <c r="G590" t="str">
        <f t="shared" si="18"/>
        <v>Balişeyh</v>
      </c>
      <c r="H590" t="str">
        <f t="shared" si="19"/>
        <v>Kirikkale</v>
      </c>
    </row>
    <row r="591" spans="1:8" x14ac:dyDescent="0.3">
      <c r="A591">
        <v>365</v>
      </c>
      <c r="B591" t="s">
        <v>2063</v>
      </c>
      <c r="C591" t="s">
        <v>2064</v>
      </c>
      <c r="D591" t="s">
        <v>1667</v>
      </c>
      <c r="E591" t="s">
        <v>1667</v>
      </c>
      <c r="F591" t="s">
        <v>2065</v>
      </c>
      <c r="G591" t="str">
        <f t="shared" si="18"/>
        <v>Çelebi</v>
      </c>
      <c r="H591" t="str">
        <f t="shared" si="19"/>
        <v>Kirikkale</v>
      </c>
    </row>
    <row r="592" spans="1:8" x14ac:dyDescent="0.3">
      <c r="A592">
        <v>311</v>
      </c>
      <c r="B592" t="s">
        <v>1916</v>
      </c>
      <c r="C592" t="s">
        <v>1917</v>
      </c>
      <c r="D592" t="s">
        <v>1667</v>
      </c>
      <c r="E592" t="s">
        <v>1667</v>
      </c>
      <c r="F592" t="s">
        <v>1918</v>
      </c>
      <c r="G592" t="str">
        <f t="shared" si="18"/>
        <v>Delice</v>
      </c>
      <c r="H592" t="str">
        <f t="shared" si="19"/>
        <v>Kirikkale</v>
      </c>
    </row>
    <row r="593" spans="1:8" x14ac:dyDescent="0.3">
      <c r="A593">
        <v>550</v>
      </c>
      <c r="B593" t="s">
        <v>2538</v>
      </c>
      <c r="C593" t="s">
        <v>2539</v>
      </c>
      <c r="D593" t="s">
        <v>1667</v>
      </c>
      <c r="E593" t="s">
        <v>1667</v>
      </c>
      <c r="F593" t="s">
        <v>2540</v>
      </c>
      <c r="G593" t="str">
        <f t="shared" si="18"/>
        <v>Karakeçili</v>
      </c>
      <c r="H593" t="str">
        <f t="shared" si="19"/>
        <v>Kirikkale</v>
      </c>
    </row>
    <row r="594" spans="1:8" x14ac:dyDescent="0.3">
      <c r="A594">
        <v>593</v>
      </c>
      <c r="B594" t="s">
        <v>2638</v>
      </c>
      <c r="C594" t="s">
        <v>2639</v>
      </c>
      <c r="D594" t="s">
        <v>1667</v>
      </c>
      <c r="E594" t="s">
        <v>1667</v>
      </c>
      <c r="F594" t="s">
        <v>2640</v>
      </c>
      <c r="G594" t="str">
        <f t="shared" si="18"/>
        <v>Keskin</v>
      </c>
      <c r="H594" t="str">
        <f t="shared" si="19"/>
        <v>Kirikkale</v>
      </c>
    </row>
    <row r="595" spans="1:8" x14ac:dyDescent="0.3">
      <c r="A595">
        <v>601</v>
      </c>
      <c r="B595" t="s">
        <v>1667</v>
      </c>
      <c r="C595" t="s">
        <v>1667</v>
      </c>
      <c r="D595" t="s">
        <v>1667</v>
      </c>
      <c r="E595" t="s">
        <v>1667</v>
      </c>
      <c r="F595" t="s">
        <v>2655</v>
      </c>
      <c r="G595" t="str">
        <f t="shared" si="18"/>
        <v>Kirikkale</v>
      </c>
      <c r="H595" t="str">
        <f t="shared" si="19"/>
        <v>Kirikkale</v>
      </c>
    </row>
    <row r="596" spans="1:8" x14ac:dyDescent="0.3">
      <c r="A596">
        <v>843</v>
      </c>
      <c r="B596" t="s">
        <v>3260</v>
      </c>
      <c r="C596" t="s">
        <v>3260</v>
      </c>
      <c r="D596" t="s">
        <v>1667</v>
      </c>
      <c r="E596" t="s">
        <v>1667</v>
      </c>
      <c r="F596" t="s">
        <v>3261</v>
      </c>
      <c r="G596" t="str">
        <f t="shared" si="18"/>
        <v>Sulakyurt</v>
      </c>
      <c r="H596" t="str">
        <f t="shared" si="19"/>
        <v>Kirikkale</v>
      </c>
    </row>
    <row r="597" spans="1:8" x14ac:dyDescent="0.3">
      <c r="A597">
        <v>920</v>
      </c>
      <c r="B597" t="s">
        <v>3444</v>
      </c>
      <c r="C597" t="s">
        <v>3445</v>
      </c>
      <c r="D597" t="s">
        <v>1667</v>
      </c>
      <c r="E597" t="s">
        <v>1667</v>
      </c>
      <c r="F597" t="s">
        <v>3446</v>
      </c>
      <c r="G597" t="str">
        <f t="shared" si="18"/>
        <v>Yahşihan</v>
      </c>
      <c r="H597" t="str">
        <f t="shared" si="19"/>
        <v>Kirikkale</v>
      </c>
    </row>
    <row r="598" spans="1:8" x14ac:dyDescent="0.3">
      <c r="A598">
        <v>210</v>
      </c>
      <c r="B598" t="s">
        <v>1658</v>
      </c>
      <c r="C598" t="s">
        <v>1659</v>
      </c>
      <c r="D598" t="s">
        <v>1660</v>
      </c>
      <c r="E598" t="s">
        <v>1661</v>
      </c>
      <c r="F598" t="s">
        <v>1662</v>
      </c>
      <c r="G598" t="str">
        <f t="shared" si="18"/>
        <v>Babaeski</v>
      </c>
      <c r="H598" t="str">
        <f t="shared" si="19"/>
        <v>Kirklareli</v>
      </c>
    </row>
    <row r="599" spans="1:8" x14ac:dyDescent="0.3">
      <c r="A599">
        <v>314</v>
      </c>
      <c r="B599" t="s">
        <v>1925</v>
      </c>
      <c r="C599" t="s">
        <v>1926</v>
      </c>
      <c r="D599" t="s">
        <v>1660</v>
      </c>
      <c r="E599" t="s">
        <v>1661</v>
      </c>
      <c r="F599" t="s">
        <v>1927</v>
      </c>
      <c r="G599" t="str">
        <f t="shared" si="18"/>
        <v>Demirköy</v>
      </c>
      <c r="H599" t="str">
        <f t="shared" si="19"/>
        <v>Kirklareli</v>
      </c>
    </row>
    <row r="600" spans="1:8" x14ac:dyDescent="0.3">
      <c r="A600">
        <v>603</v>
      </c>
      <c r="B600" t="s">
        <v>1661</v>
      </c>
      <c r="C600" t="s">
        <v>1661</v>
      </c>
      <c r="D600" t="s">
        <v>1660</v>
      </c>
      <c r="E600" t="s">
        <v>1661</v>
      </c>
      <c r="F600" t="s">
        <v>2659</v>
      </c>
      <c r="G600" t="str">
        <f t="shared" si="18"/>
        <v>Kirklareli</v>
      </c>
      <c r="H600" t="str">
        <f t="shared" si="19"/>
        <v>Kirklareli</v>
      </c>
    </row>
    <row r="601" spans="1:8" x14ac:dyDescent="0.3">
      <c r="A601">
        <v>613</v>
      </c>
      <c r="B601" t="s">
        <v>2684</v>
      </c>
      <c r="C601" t="s">
        <v>2685</v>
      </c>
      <c r="D601" t="s">
        <v>1660</v>
      </c>
      <c r="E601" t="s">
        <v>1661</v>
      </c>
      <c r="F601" t="s">
        <v>2686</v>
      </c>
      <c r="G601" t="str">
        <f t="shared" si="18"/>
        <v>Kofçaz</v>
      </c>
      <c r="H601" t="str">
        <f t="shared" si="19"/>
        <v>Kirklareli</v>
      </c>
    </row>
    <row r="602" spans="1:8" x14ac:dyDescent="0.3">
      <c r="A602">
        <v>651</v>
      </c>
      <c r="B602" t="s">
        <v>2775</v>
      </c>
      <c r="C602" t="s">
        <v>2776</v>
      </c>
      <c r="D602" t="s">
        <v>1660</v>
      </c>
      <c r="E602" t="s">
        <v>1661</v>
      </c>
      <c r="F602" t="s">
        <v>2777</v>
      </c>
      <c r="G602" t="str">
        <f t="shared" si="18"/>
        <v>Lüleburgaz</v>
      </c>
      <c r="H602" t="str">
        <f t="shared" si="19"/>
        <v>Kirklareli</v>
      </c>
    </row>
    <row r="603" spans="1:8" x14ac:dyDescent="0.3">
      <c r="A603">
        <v>750</v>
      </c>
      <c r="B603" t="s">
        <v>3020</v>
      </c>
      <c r="C603" t="s">
        <v>3021</v>
      </c>
      <c r="D603" t="s">
        <v>1660</v>
      </c>
      <c r="E603" t="s">
        <v>1661</v>
      </c>
      <c r="F603" t="s">
        <v>3022</v>
      </c>
      <c r="G603" t="str">
        <f t="shared" si="18"/>
        <v>Pehlivanköy</v>
      </c>
      <c r="H603" t="str">
        <f t="shared" si="19"/>
        <v>Kirklareli</v>
      </c>
    </row>
    <row r="604" spans="1:8" x14ac:dyDescent="0.3">
      <c r="A604">
        <v>757</v>
      </c>
      <c r="B604" t="s">
        <v>3038</v>
      </c>
      <c r="C604" t="s">
        <v>3039</v>
      </c>
      <c r="D604" t="s">
        <v>1660</v>
      </c>
      <c r="E604" t="s">
        <v>1661</v>
      </c>
      <c r="F604" t="s">
        <v>3040</v>
      </c>
      <c r="G604" t="str">
        <f t="shared" si="18"/>
        <v>Pinarhisar</v>
      </c>
      <c r="H604" t="str">
        <f t="shared" si="19"/>
        <v>Kirklareli</v>
      </c>
    </row>
    <row r="605" spans="1:8" x14ac:dyDescent="0.3">
      <c r="A605">
        <v>915</v>
      </c>
      <c r="B605" t="s">
        <v>3430</v>
      </c>
      <c r="C605" t="s">
        <v>3431</v>
      </c>
      <c r="D605" t="s">
        <v>1660</v>
      </c>
      <c r="E605" t="s">
        <v>1661</v>
      </c>
      <c r="F605" t="s">
        <v>3432</v>
      </c>
      <c r="G605" t="str">
        <f t="shared" si="18"/>
        <v>Vize</v>
      </c>
      <c r="H605" t="str">
        <f t="shared" si="19"/>
        <v>Kirklareli</v>
      </c>
    </row>
    <row r="606" spans="1:8" x14ac:dyDescent="0.3">
      <c r="A606">
        <v>82</v>
      </c>
      <c r="B606" t="s">
        <v>1316</v>
      </c>
      <c r="C606" t="s">
        <v>1317</v>
      </c>
      <c r="D606" t="s">
        <v>1082</v>
      </c>
      <c r="E606" t="s">
        <v>1083</v>
      </c>
      <c r="F606" t="s">
        <v>1318</v>
      </c>
      <c r="G606" t="str">
        <f t="shared" si="18"/>
        <v>Akçakent</v>
      </c>
      <c r="H606" t="str">
        <f t="shared" si="19"/>
        <v>Kirşehir</v>
      </c>
    </row>
    <row r="607" spans="1:8" x14ac:dyDescent="0.3">
      <c r="A607">
        <v>90</v>
      </c>
      <c r="B607" t="s">
        <v>1341</v>
      </c>
      <c r="C607" t="s">
        <v>1341</v>
      </c>
      <c r="D607" t="s">
        <v>1082</v>
      </c>
      <c r="E607" t="s">
        <v>1083</v>
      </c>
      <c r="F607" t="s">
        <v>1342</v>
      </c>
      <c r="G607" t="str">
        <f t="shared" si="18"/>
        <v>Akpinar</v>
      </c>
      <c r="H607" t="str">
        <f t="shared" si="19"/>
        <v>Kirşehir</v>
      </c>
    </row>
    <row r="608" spans="1:8" x14ac:dyDescent="0.3">
      <c r="A608">
        <v>272</v>
      </c>
      <c r="B608" t="s">
        <v>1816</v>
      </c>
      <c r="C608" t="s">
        <v>1816</v>
      </c>
      <c r="D608" t="s">
        <v>1082</v>
      </c>
      <c r="E608" t="s">
        <v>1083</v>
      </c>
      <c r="F608" t="s">
        <v>1817</v>
      </c>
      <c r="G608" t="str">
        <f t="shared" si="18"/>
        <v>Boztepe</v>
      </c>
      <c r="H608" t="str">
        <f t="shared" si="19"/>
        <v>Kirşehir</v>
      </c>
    </row>
    <row r="609" spans="1:8" x14ac:dyDescent="0.3">
      <c r="A609">
        <v>19</v>
      </c>
      <c r="B609" t="s">
        <v>1080</v>
      </c>
      <c r="C609" t="s">
        <v>1081</v>
      </c>
      <c r="D609" t="s">
        <v>1082</v>
      </c>
      <c r="E609" t="s">
        <v>1083</v>
      </c>
      <c r="F609" t="s">
        <v>1084</v>
      </c>
      <c r="G609" t="str">
        <f t="shared" si="18"/>
        <v>Çiçekdaği</v>
      </c>
      <c r="H609" t="str">
        <f t="shared" si="19"/>
        <v>Kirşehir</v>
      </c>
    </row>
    <row r="610" spans="1:8" x14ac:dyDescent="0.3">
      <c r="A610">
        <v>538</v>
      </c>
      <c r="B610" t="s">
        <v>2512</v>
      </c>
      <c r="C610" t="s">
        <v>2512</v>
      </c>
      <c r="D610" t="s">
        <v>1082</v>
      </c>
      <c r="E610" t="s">
        <v>1083</v>
      </c>
      <c r="F610" t="s">
        <v>2513</v>
      </c>
      <c r="G610" t="str">
        <f t="shared" si="18"/>
        <v>Kaman</v>
      </c>
      <c r="H610" t="str">
        <f t="shared" si="19"/>
        <v>Kirşehir</v>
      </c>
    </row>
    <row r="611" spans="1:8" x14ac:dyDescent="0.3">
      <c r="A611">
        <v>599</v>
      </c>
      <c r="B611" t="s">
        <v>2651</v>
      </c>
      <c r="C611" t="s">
        <v>1083</v>
      </c>
      <c r="D611" t="s">
        <v>1082</v>
      </c>
      <c r="E611" t="s">
        <v>1083</v>
      </c>
      <c r="F611" t="s">
        <v>2652</v>
      </c>
      <c r="G611" t="str">
        <f t="shared" si="18"/>
        <v>Kirşehir</v>
      </c>
      <c r="H611" t="str">
        <f t="shared" si="19"/>
        <v>Kirşehir</v>
      </c>
    </row>
    <row r="612" spans="1:8" x14ac:dyDescent="0.3">
      <c r="A612">
        <v>686</v>
      </c>
      <c r="B612" t="s">
        <v>2867</v>
      </c>
      <c r="C612" t="s">
        <v>2867</v>
      </c>
      <c r="D612" t="s">
        <v>1082</v>
      </c>
      <c r="E612" t="s">
        <v>1083</v>
      </c>
      <c r="F612" t="s">
        <v>2868</v>
      </c>
      <c r="G612" t="str">
        <f t="shared" si="18"/>
        <v>Mucur</v>
      </c>
      <c r="H612" t="str">
        <f t="shared" si="19"/>
        <v>Kirşehir</v>
      </c>
    </row>
    <row r="613" spans="1:8" x14ac:dyDescent="0.3">
      <c r="A613">
        <v>202</v>
      </c>
      <c r="B613" t="s">
        <v>1634</v>
      </c>
      <c r="C613" t="s">
        <v>1635</v>
      </c>
      <c r="D613" t="s">
        <v>1229</v>
      </c>
      <c r="E613" t="s">
        <v>1230</v>
      </c>
      <c r="F613" t="s">
        <v>1636</v>
      </c>
      <c r="G613" t="str">
        <f t="shared" si="18"/>
        <v>Başiskele</v>
      </c>
      <c r="H613" t="str">
        <f t="shared" si="19"/>
        <v>Kocaeli</v>
      </c>
    </row>
    <row r="614" spans="1:8" x14ac:dyDescent="0.3">
      <c r="A614">
        <v>189</v>
      </c>
      <c r="B614" t="s">
        <v>1598</v>
      </c>
      <c r="C614" t="s">
        <v>1599</v>
      </c>
      <c r="D614" t="s">
        <v>1229</v>
      </c>
      <c r="E614" t="s">
        <v>1230</v>
      </c>
      <c r="F614" t="s">
        <v>1600</v>
      </c>
      <c r="G614" t="str">
        <f t="shared" si="18"/>
        <v>Çayirova</v>
      </c>
      <c r="H614" t="str">
        <f t="shared" si="19"/>
        <v>Kocaeli</v>
      </c>
    </row>
    <row r="615" spans="1:8" x14ac:dyDescent="0.3">
      <c r="A615">
        <v>307</v>
      </c>
      <c r="B615" t="s">
        <v>1907</v>
      </c>
      <c r="C615" t="s">
        <v>1907</v>
      </c>
      <c r="D615" t="s">
        <v>1229</v>
      </c>
      <c r="E615" t="s">
        <v>1230</v>
      </c>
      <c r="F615" t="s">
        <v>1908</v>
      </c>
      <c r="G615" t="str">
        <f t="shared" si="18"/>
        <v>Darica</v>
      </c>
      <c r="H615" t="str">
        <f t="shared" si="19"/>
        <v>Kocaeli</v>
      </c>
    </row>
    <row r="616" spans="1:8" x14ac:dyDescent="0.3">
      <c r="A616">
        <v>318</v>
      </c>
      <c r="B616" t="s">
        <v>1936</v>
      </c>
      <c r="C616" t="s">
        <v>1937</v>
      </c>
      <c r="D616" t="s">
        <v>1229</v>
      </c>
      <c r="E616" t="s">
        <v>1230</v>
      </c>
      <c r="F616" t="s">
        <v>1938</v>
      </c>
      <c r="G616" t="str">
        <f t="shared" si="18"/>
        <v>Derince</v>
      </c>
      <c r="H616" t="str">
        <f t="shared" si="19"/>
        <v>Kocaeli</v>
      </c>
    </row>
    <row r="617" spans="1:8" x14ac:dyDescent="0.3">
      <c r="A617">
        <v>298</v>
      </c>
      <c r="B617" t="s">
        <v>1884</v>
      </c>
      <c r="C617" t="s">
        <v>1885</v>
      </c>
      <c r="D617" t="s">
        <v>1229</v>
      </c>
      <c r="E617" t="s">
        <v>1230</v>
      </c>
      <c r="F617" t="s">
        <v>1886</v>
      </c>
      <c r="G617" t="str">
        <f t="shared" si="18"/>
        <v>Dilovasi</v>
      </c>
      <c r="H617" t="str">
        <f t="shared" si="19"/>
        <v>Kocaeli</v>
      </c>
    </row>
    <row r="618" spans="1:8" x14ac:dyDescent="0.3">
      <c r="A618">
        <v>417</v>
      </c>
      <c r="B618" t="s">
        <v>2201</v>
      </c>
      <c r="C618" t="s">
        <v>2201</v>
      </c>
      <c r="D618" t="s">
        <v>1229</v>
      </c>
      <c r="E618" t="s">
        <v>1230</v>
      </c>
      <c r="F618" t="s">
        <v>2202</v>
      </c>
      <c r="G618" t="str">
        <f t="shared" si="18"/>
        <v>Gebze</v>
      </c>
      <c r="H618" t="str">
        <f t="shared" si="19"/>
        <v>Kocaeli</v>
      </c>
    </row>
    <row r="619" spans="1:8" x14ac:dyDescent="0.3">
      <c r="A619">
        <v>439</v>
      </c>
      <c r="B619" t="s">
        <v>2256</v>
      </c>
      <c r="C619" t="s">
        <v>2257</v>
      </c>
      <c r="D619" t="s">
        <v>1229</v>
      </c>
      <c r="E619" t="s">
        <v>1230</v>
      </c>
      <c r="F619" t="s">
        <v>2258</v>
      </c>
      <c r="G619" t="str">
        <f t="shared" si="18"/>
        <v>Gölcük</v>
      </c>
      <c r="H619" t="str">
        <f t="shared" si="19"/>
        <v>Kocaeli</v>
      </c>
    </row>
    <row r="620" spans="1:8" x14ac:dyDescent="0.3">
      <c r="A620">
        <v>55</v>
      </c>
      <c r="B620" t="s">
        <v>1227</v>
      </c>
      <c r="C620" t="s">
        <v>1228</v>
      </c>
      <c r="D620" t="s">
        <v>1229</v>
      </c>
      <c r="E620" t="s">
        <v>1230</v>
      </c>
      <c r="F620" t="s">
        <v>1231</v>
      </c>
      <c r="G620" t="str">
        <f t="shared" si="18"/>
        <v>Izmit</v>
      </c>
      <c r="H620" t="str">
        <f t="shared" si="19"/>
        <v>Kocaeli</v>
      </c>
    </row>
    <row r="621" spans="1:8" x14ac:dyDescent="0.3">
      <c r="A621">
        <v>539</v>
      </c>
      <c r="B621" t="s">
        <v>2514</v>
      </c>
      <c r="C621" t="s">
        <v>2514</v>
      </c>
      <c r="D621" t="s">
        <v>1229</v>
      </c>
      <c r="E621" t="s">
        <v>1230</v>
      </c>
      <c r="F621" t="s">
        <v>2515</v>
      </c>
      <c r="G621" t="str">
        <f t="shared" si="18"/>
        <v>Kandira</v>
      </c>
      <c r="H621" t="str">
        <f t="shared" si="19"/>
        <v>Kocaeli</v>
      </c>
    </row>
    <row r="622" spans="1:8" x14ac:dyDescent="0.3">
      <c r="A622">
        <v>556</v>
      </c>
      <c r="B622" t="s">
        <v>2552</v>
      </c>
      <c r="C622" t="s">
        <v>2553</v>
      </c>
      <c r="D622" t="s">
        <v>1229</v>
      </c>
      <c r="E622" t="s">
        <v>1230</v>
      </c>
      <c r="F622" t="s">
        <v>2554</v>
      </c>
      <c r="G622" t="str">
        <f t="shared" si="18"/>
        <v>Karamürsel</v>
      </c>
      <c r="H622" t="str">
        <f t="shared" si="19"/>
        <v>Kocaeli</v>
      </c>
    </row>
    <row r="623" spans="1:8" x14ac:dyDescent="0.3">
      <c r="A623">
        <v>571</v>
      </c>
      <c r="B623" t="s">
        <v>2587</v>
      </c>
      <c r="C623" t="s">
        <v>2587</v>
      </c>
      <c r="D623" t="s">
        <v>1229</v>
      </c>
      <c r="E623" t="s">
        <v>1230</v>
      </c>
      <c r="F623" t="s">
        <v>2588</v>
      </c>
      <c r="G623" t="str">
        <f t="shared" si="18"/>
        <v>Kartepe</v>
      </c>
      <c r="H623" t="str">
        <f t="shared" si="19"/>
        <v>Kocaeli</v>
      </c>
    </row>
    <row r="624" spans="1:8" x14ac:dyDescent="0.3">
      <c r="A624">
        <v>630</v>
      </c>
      <c r="B624" t="s">
        <v>2723</v>
      </c>
      <c r="C624" t="s">
        <v>2724</v>
      </c>
      <c r="D624" t="s">
        <v>1229</v>
      </c>
      <c r="E624" t="s">
        <v>1230</v>
      </c>
      <c r="F624" t="s">
        <v>2725</v>
      </c>
      <c r="G624" t="str">
        <f t="shared" si="18"/>
        <v>Körfez</v>
      </c>
      <c r="H624" t="str">
        <f t="shared" si="19"/>
        <v>Kocaeli</v>
      </c>
    </row>
    <row r="625" spans="1:8" x14ac:dyDescent="0.3">
      <c r="A625">
        <v>75</v>
      </c>
      <c r="B625" t="s">
        <v>1293</v>
      </c>
      <c r="C625" t="s">
        <v>1293</v>
      </c>
      <c r="D625" t="s">
        <v>1294</v>
      </c>
      <c r="E625" t="s">
        <v>1294</v>
      </c>
      <c r="F625" t="s">
        <v>1295</v>
      </c>
      <c r="G625" t="str">
        <f t="shared" si="18"/>
        <v>Ahirli</v>
      </c>
      <c r="H625" t="str">
        <f t="shared" si="19"/>
        <v>Konya</v>
      </c>
    </row>
    <row r="626" spans="1:8" x14ac:dyDescent="0.3">
      <c r="A626">
        <v>91</v>
      </c>
      <c r="B626" t="s">
        <v>1343</v>
      </c>
      <c r="C626" t="s">
        <v>1344</v>
      </c>
      <c r="D626" t="s">
        <v>1294</v>
      </c>
      <c r="E626" t="s">
        <v>1294</v>
      </c>
      <c r="F626" t="s">
        <v>1345</v>
      </c>
      <c r="G626" t="str">
        <f t="shared" si="18"/>
        <v>Akören</v>
      </c>
      <c r="H626" t="str">
        <f t="shared" si="19"/>
        <v>Konya</v>
      </c>
    </row>
    <row r="627" spans="1:8" x14ac:dyDescent="0.3">
      <c r="A627">
        <v>78</v>
      </c>
      <c r="B627" t="s">
        <v>1301</v>
      </c>
      <c r="C627" t="s">
        <v>1302</v>
      </c>
      <c r="D627" t="s">
        <v>1294</v>
      </c>
      <c r="E627" t="s">
        <v>1294</v>
      </c>
      <c r="F627" t="s">
        <v>1303</v>
      </c>
      <c r="G627" t="str">
        <f t="shared" si="18"/>
        <v>Akşehir</v>
      </c>
      <c r="H627" t="str">
        <f t="shared" si="19"/>
        <v>Konya</v>
      </c>
    </row>
    <row r="628" spans="1:8" x14ac:dyDescent="0.3">
      <c r="A628">
        <v>112</v>
      </c>
      <c r="B628" t="s">
        <v>1397</v>
      </c>
      <c r="C628" t="s">
        <v>1398</v>
      </c>
      <c r="D628" t="s">
        <v>1294</v>
      </c>
      <c r="E628" t="s">
        <v>1294</v>
      </c>
      <c r="F628" t="s">
        <v>1399</v>
      </c>
      <c r="G628" t="str">
        <f t="shared" si="18"/>
        <v>Altinekin</v>
      </c>
      <c r="H628" t="str">
        <f t="shared" si="19"/>
        <v>Konya</v>
      </c>
    </row>
    <row r="629" spans="1:8" x14ac:dyDescent="0.3">
      <c r="A629">
        <v>244</v>
      </c>
      <c r="B629" t="s">
        <v>1748</v>
      </c>
      <c r="C629" t="s">
        <v>1749</v>
      </c>
      <c r="D629" t="s">
        <v>1294</v>
      </c>
      <c r="E629" t="s">
        <v>1294</v>
      </c>
      <c r="F629" t="s">
        <v>1750</v>
      </c>
      <c r="G629" t="str">
        <f t="shared" si="18"/>
        <v>Beyşehir</v>
      </c>
      <c r="H629" t="str">
        <f t="shared" si="19"/>
        <v>Konya</v>
      </c>
    </row>
    <row r="630" spans="1:8" x14ac:dyDescent="0.3">
      <c r="A630">
        <v>268</v>
      </c>
      <c r="B630" t="s">
        <v>1809</v>
      </c>
      <c r="C630" t="s">
        <v>1809</v>
      </c>
      <c r="D630" t="s">
        <v>1294</v>
      </c>
      <c r="E630" t="s">
        <v>1294</v>
      </c>
      <c r="F630" t="s">
        <v>1810</v>
      </c>
      <c r="G630" t="str">
        <f t="shared" si="18"/>
        <v>Bozkir</v>
      </c>
      <c r="H630" t="str">
        <f t="shared" si="19"/>
        <v>Konya</v>
      </c>
    </row>
    <row r="631" spans="1:8" x14ac:dyDescent="0.3">
      <c r="A631">
        <v>368</v>
      </c>
      <c r="B631" t="s">
        <v>2071</v>
      </c>
      <c r="C631" t="s">
        <v>2072</v>
      </c>
      <c r="D631" t="s">
        <v>1294</v>
      </c>
      <c r="E631" t="s">
        <v>1294</v>
      </c>
      <c r="F631" t="s">
        <v>2073</v>
      </c>
      <c r="G631" t="str">
        <f t="shared" si="18"/>
        <v>Çeltik</v>
      </c>
      <c r="H631" t="str">
        <f t="shared" si="19"/>
        <v>Konya</v>
      </c>
    </row>
    <row r="632" spans="1:8" x14ac:dyDescent="0.3">
      <c r="A632">
        <v>286</v>
      </c>
      <c r="B632" t="s">
        <v>1850</v>
      </c>
      <c r="C632" t="s">
        <v>1851</v>
      </c>
      <c r="D632" t="s">
        <v>1294</v>
      </c>
      <c r="E632" t="s">
        <v>1294</v>
      </c>
      <c r="F632" t="s">
        <v>1852</v>
      </c>
      <c r="G632" t="str">
        <f t="shared" si="18"/>
        <v>Cihanbeyli</v>
      </c>
      <c r="H632" t="str">
        <f t="shared" si="19"/>
        <v>Konya</v>
      </c>
    </row>
    <row r="633" spans="1:8" x14ac:dyDescent="0.3">
      <c r="A633">
        <v>910</v>
      </c>
      <c r="B633" t="s">
        <v>3417</v>
      </c>
      <c r="C633" t="s">
        <v>3418</v>
      </c>
      <c r="D633" t="s">
        <v>1294</v>
      </c>
      <c r="E633" t="s">
        <v>1294</v>
      </c>
      <c r="F633" t="s">
        <v>3419</v>
      </c>
      <c r="G633" t="str">
        <f t="shared" si="18"/>
        <v>Çumra</v>
      </c>
      <c r="H633" t="str">
        <f t="shared" si="19"/>
        <v>Konya</v>
      </c>
    </row>
    <row r="634" spans="1:8" x14ac:dyDescent="0.3">
      <c r="A634">
        <v>320</v>
      </c>
      <c r="B634" t="s">
        <v>1942</v>
      </c>
      <c r="C634" t="s">
        <v>1942</v>
      </c>
      <c r="D634" t="s">
        <v>1294</v>
      </c>
      <c r="E634" t="s">
        <v>1294</v>
      </c>
      <c r="F634" t="s">
        <v>1943</v>
      </c>
      <c r="G634" t="str">
        <f t="shared" si="18"/>
        <v>Derbent</v>
      </c>
      <c r="H634" t="str">
        <f t="shared" si="19"/>
        <v>Konya</v>
      </c>
    </row>
    <row r="635" spans="1:8" x14ac:dyDescent="0.3">
      <c r="A635">
        <v>321</v>
      </c>
      <c r="B635" t="s">
        <v>1944</v>
      </c>
      <c r="C635" t="s">
        <v>1944</v>
      </c>
      <c r="D635" t="s">
        <v>1294</v>
      </c>
      <c r="E635" t="s">
        <v>1294</v>
      </c>
      <c r="F635" t="s">
        <v>1945</v>
      </c>
      <c r="G635" t="str">
        <f t="shared" si="18"/>
        <v>Derebucak</v>
      </c>
      <c r="H635" t="str">
        <f t="shared" si="19"/>
        <v>Konya</v>
      </c>
    </row>
    <row r="636" spans="1:8" x14ac:dyDescent="0.3">
      <c r="A636">
        <v>330</v>
      </c>
      <c r="B636" t="s">
        <v>1967</v>
      </c>
      <c r="C636" t="s">
        <v>1968</v>
      </c>
      <c r="D636" t="s">
        <v>1294</v>
      </c>
      <c r="E636" t="s">
        <v>1294</v>
      </c>
      <c r="F636" t="s">
        <v>1969</v>
      </c>
      <c r="G636" t="str">
        <f t="shared" si="18"/>
        <v>Doğanhisar</v>
      </c>
      <c r="H636" t="str">
        <f t="shared" si="19"/>
        <v>Konya</v>
      </c>
    </row>
    <row r="637" spans="1:8" x14ac:dyDescent="0.3">
      <c r="A637">
        <v>372</v>
      </c>
      <c r="B637" t="s">
        <v>2085</v>
      </c>
      <c r="C637" t="s">
        <v>2086</v>
      </c>
      <c r="D637" t="s">
        <v>1294</v>
      </c>
      <c r="E637" t="s">
        <v>1294</v>
      </c>
      <c r="F637" t="s">
        <v>2087</v>
      </c>
      <c r="G637" t="str">
        <f t="shared" si="18"/>
        <v>Emirgazi</v>
      </c>
      <c r="H637" t="str">
        <f t="shared" si="19"/>
        <v>Konya</v>
      </c>
    </row>
    <row r="638" spans="1:8" x14ac:dyDescent="0.3">
      <c r="A638">
        <v>379</v>
      </c>
      <c r="B638" t="s">
        <v>2102</v>
      </c>
      <c r="C638" t="s">
        <v>2103</v>
      </c>
      <c r="D638" t="s">
        <v>1294</v>
      </c>
      <c r="E638" t="s">
        <v>1294</v>
      </c>
      <c r="F638" t="s">
        <v>2104</v>
      </c>
      <c r="G638" t="str">
        <f t="shared" si="18"/>
        <v>Ereğli</v>
      </c>
      <c r="H638" t="str">
        <f t="shared" si="19"/>
        <v>Konya</v>
      </c>
    </row>
    <row r="639" spans="1:8" x14ac:dyDescent="0.3">
      <c r="A639">
        <v>458</v>
      </c>
      <c r="B639" t="s">
        <v>2309</v>
      </c>
      <c r="C639" t="s">
        <v>2310</v>
      </c>
      <c r="D639" t="s">
        <v>1294</v>
      </c>
      <c r="E639" t="s">
        <v>1294</v>
      </c>
      <c r="F639" t="s">
        <v>2311</v>
      </c>
      <c r="G639" t="str">
        <f t="shared" si="18"/>
        <v>Güneysinir</v>
      </c>
      <c r="H639" t="str">
        <f t="shared" si="19"/>
        <v>Konya</v>
      </c>
    </row>
    <row r="640" spans="1:8" x14ac:dyDescent="0.3">
      <c r="A640">
        <v>478</v>
      </c>
      <c r="B640" t="s">
        <v>2368</v>
      </c>
      <c r="C640" t="s">
        <v>2369</v>
      </c>
      <c r="D640" t="s">
        <v>1294</v>
      </c>
      <c r="E640" t="s">
        <v>1294</v>
      </c>
      <c r="F640" t="s">
        <v>2370</v>
      </c>
      <c r="G640" t="str">
        <f t="shared" si="18"/>
        <v>Hadim</v>
      </c>
      <c r="H640" t="str">
        <f t="shared" si="19"/>
        <v>Konya</v>
      </c>
    </row>
    <row r="641" spans="1:8" x14ac:dyDescent="0.3">
      <c r="A641">
        <v>483</v>
      </c>
      <c r="B641" t="s">
        <v>2381</v>
      </c>
      <c r="C641" t="s">
        <v>2381</v>
      </c>
      <c r="D641" t="s">
        <v>1294</v>
      </c>
      <c r="E641" t="s">
        <v>1294</v>
      </c>
      <c r="F641" t="s">
        <v>2382</v>
      </c>
      <c r="G641" t="str">
        <f t="shared" si="18"/>
        <v>Halkapinar</v>
      </c>
      <c r="H641" t="str">
        <f t="shared" si="19"/>
        <v>Konya</v>
      </c>
    </row>
    <row r="642" spans="1:8" x14ac:dyDescent="0.3">
      <c r="A642">
        <v>512</v>
      </c>
      <c r="B642" t="s">
        <v>2446</v>
      </c>
      <c r="C642" t="s">
        <v>2447</v>
      </c>
      <c r="D642" t="s">
        <v>1294</v>
      </c>
      <c r="E642" t="s">
        <v>1294</v>
      </c>
      <c r="F642" t="s">
        <v>2448</v>
      </c>
      <c r="G642" t="str">
        <f t="shared" ref="G642:G705" si="20">PROPER(B642)</f>
        <v>Hüyük</v>
      </c>
      <c r="H642" t="str">
        <f t="shared" ref="H642:H705" si="21">PROPER(D642)</f>
        <v>Konya</v>
      </c>
    </row>
    <row r="643" spans="1:8" x14ac:dyDescent="0.3">
      <c r="A643">
        <v>516</v>
      </c>
      <c r="B643" t="s">
        <v>2455</v>
      </c>
      <c r="C643" t="s">
        <v>2455</v>
      </c>
      <c r="D643" t="s">
        <v>1294</v>
      </c>
      <c r="E643" t="s">
        <v>1294</v>
      </c>
      <c r="F643" t="s">
        <v>2456</v>
      </c>
      <c r="G643" t="str">
        <f t="shared" si="20"/>
        <v>Ilgin</v>
      </c>
      <c r="H643" t="str">
        <f t="shared" si="21"/>
        <v>Konya</v>
      </c>
    </row>
    <row r="644" spans="1:8" x14ac:dyDescent="0.3">
      <c r="A644">
        <v>532</v>
      </c>
      <c r="B644" t="s">
        <v>2500</v>
      </c>
      <c r="C644" t="s">
        <v>2500</v>
      </c>
      <c r="D644" t="s">
        <v>1294</v>
      </c>
      <c r="E644" t="s">
        <v>1294</v>
      </c>
      <c r="F644" t="s">
        <v>2501</v>
      </c>
      <c r="G644" t="str">
        <f t="shared" si="20"/>
        <v>Kadinhani</v>
      </c>
      <c r="H644" t="str">
        <f t="shared" si="21"/>
        <v>Konya</v>
      </c>
    </row>
    <row r="645" spans="1:8" x14ac:dyDescent="0.3">
      <c r="A645">
        <v>558</v>
      </c>
      <c r="B645" t="s">
        <v>2558</v>
      </c>
      <c r="C645" t="s">
        <v>2558</v>
      </c>
      <c r="D645" t="s">
        <v>1294</v>
      </c>
      <c r="E645" t="s">
        <v>1294</v>
      </c>
      <c r="F645" t="s">
        <v>2559</v>
      </c>
      <c r="G645" t="str">
        <f t="shared" si="20"/>
        <v>Karapinar</v>
      </c>
      <c r="H645" t="str">
        <f t="shared" si="21"/>
        <v>Konya</v>
      </c>
    </row>
    <row r="646" spans="1:8" x14ac:dyDescent="0.3">
      <c r="A646">
        <v>562</v>
      </c>
      <c r="B646" t="s">
        <v>2568</v>
      </c>
      <c r="C646" t="s">
        <v>2568</v>
      </c>
      <c r="D646" t="s">
        <v>1294</v>
      </c>
      <c r="E646" t="s">
        <v>1294</v>
      </c>
      <c r="F646" t="s">
        <v>2569</v>
      </c>
      <c r="G646" t="str">
        <f t="shared" si="20"/>
        <v>Karatay</v>
      </c>
      <c r="H646" t="str">
        <f t="shared" si="21"/>
        <v>Konya</v>
      </c>
    </row>
    <row r="647" spans="1:8" x14ac:dyDescent="0.3">
      <c r="A647">
        <v>637</v>
      </c>
      <c r="B647" t="s">
        <v>2740</v>
      </c>
      <c r="C647" t="s">
        <v>2740</v>
      </c>
      <c r="D647" t="s">
        <v>1294</v>
      </c>
      <c r="E647" t="s">
        <v>1294</v>
      </c>
      <c r="F647" t="s">
        <v>2741</v>
      </c>
      <c r="G647" t="str">
        <f t="shared" si="20"/>
        <v>Kulu</v>
      </c>
      <c r="H647" t="str">
        <f t="shared" si="21"/>
        <v>Konya</v>
      </c>
    </row>
    <row r="648" spans="1:8" x14ac:dyDescent="0.3">
      <c r="A648">
        <v>678</v>
      </c>
      <c r="B648" t="s">
        <v>2846</v>
      </c>
      <c r="C648" t="s">
        <v>2846</v>
      </c>
      <c r="D648" t="s">
        <v>1294</v>
      </c>
      <c r="E648" t="s">
        <v>1294</v>
      </c>
      <c r="F648" t="s">
        <v>2847</v>
      </c>
      <c r="G648" t="str">
        <f t="shared" si="20"/>
        <v>Meram</v>
      </c>
      <c r="H648" t="str">
        <f t="shared" si="21"/>
        <v>Konya</v>
      </c>
    </row>
    <row r="649" spans="1:8" x14ac:dyDescent="0.3">
      <c r="A649">
        <v>798</v>
      </c>
      <c r="B649" t="s">
        <v>3144</v>
      </c>
      <c r="C649" t="s">
        <v>3145</v>
      </c>
      <c r="D649" t="s">
        <v>1294</v>
      </c>
      <c r="E649" t="s">
        <v>1294</v>
      </c>
      <c r="F649" t="s">
        <v>3146</v>
      </c>
      <c r="G649" t="str">
        <f t="shared" si="20"/>
        <v>Sarayönü</v>
      </c>
      <c r="H649" t="str">
        <f t="shared" si="21"/>
        <v>Konya</v>
      </c>
    </row>
    <row r="650" spans="1:8" x14ac:dyDescent="0.3">
      <c r="A650">
        <v>819</v>
      </c>
      <c r="B650" t="s">
        <v>3199</v>
      </c>
      <c r="C650" t="s">
        <v>3200</v>
      </c>
      <c r="D650" t="s">
        <v>1294</v>
      </c>
      <c r="E650" t="s">
        <v>1294</v>
      </c>
      <c r="F650" t="s">
        <v>3201</v>
      </c>
      <c r="G650" t="str">
        <f t="shared" si="20"/>
        <v>Selçuklu</v>
      </c>
      <c r="H650" t="str">
        <f t="shared" si="21"/>
        <v>Konya</v>
      </c>
    </row>
    <row r="651" spans="1:8" x14ac:dyDescent="0.3">
      <c r="A651">
        <v>825</v>
      </c>
      <c r="B651" t="s">
        <v>3217</v>
      </c>
      <c r="C651" t="s">
        <v>3218</v>
      </c>
      <c r="D651" t="s">
        <v>1294</v>
      </c>
      <c r="E651" t="s">
        <v>1294</v>
      </c>
      <c r="F651" t="s">
        <v>3219</v>
      </c>
      <c r="G651" t="str">
        <f t="shared" si="20"/>
        <v>Seydişehir</v>
      </c>
      <c r="H651" t="str">
        <f t="shared" si="21"/>
        <v>Konya</v>
      </c>
    </row>
    <row r="652" spans="1:8" x14ac:dyDescent="0.3">
      <c r="A652">
        <v>859</v>
      </c>
      <c r="B652" t="s">
        <v>3300</v>
      </c>
      <c r="C652" t="s">
        <v>3301</v>
      </c>
      <c r="D652" t="s">
        <v>1294</v>
      </c>
      <c r="E652" t="s">
        <v>1294</v>
      </c>
      <c r="F652" t="s">
        <v>3302</v>
      </c>
      <c r="G652" t="str">
        <f t="shared" si="20"/>
        <v>Taşkent</v>
      </c>
      <c r="H652" t="str">
        <f t="shared" si="21"/>
        <v>Konya</v>
      </c>
    </row>
    <row r="653" spans="1:8" x14ac:dyDescent="0.3">
      <c r="A653">
        <v>896</v>
      </c>
      <c r="B653" t="s">
        <v>3384</v>
      </c>
      <c r="C653" t="s">
        <v>3385</v>
      </c>
      <c r="D653" t="s">
        <v>1294</v>
      </c>
      <c r="E653" t="s">
        <v>1294</v>
      </c>
      <c r="F653" t="s">
        <v>3386</v>
      </c>
      <c r="G653" t="str">
        <f t="shared" si="20"/>
        <v>Tuzlukçu</v>
      </c>
      <c r="H653" t="str">
        <f t="shared" si="21"/>
        <v>Konya</v>
      </c>
    </row>
    <row r="654" spans="1:8" x14ac:dyDescent="0.3">
      <c r="A654">
        <v>924</v>
      </c>
      <c r="B654" t="s">
        <v>3454</v>
      </c>
      <c r="C654" t="s">
        <v>3455</v>
      </c>
      <c r="D654" t="s">
        <v>1294</v>
      </c>
      <c r="E654" t="s">
        <v>1294</v>
      </c>
      <c r="F654" t="s">
        <v>3456</v>
      </c>
      <c r="G654" t="str">
        <f t="shared" si="20"/>
        <v>Yalihüyük</v>
      </c>
      <c r="H654" t="str">
        <f t="shared" si="21"/>
        <v>Konya</v>
      </c>
    </row>
    <row r="655" spans="1:8" x14ac:dyDescent="0.3">
      <c r="A655">
        <v>959</v>
      </c>
      <c r="B655" t="s">
        <v>3539</v>
      </c>
      <c r="C655" t="s">
        <v>3539</v>
      </c>
      <c r="D655" t="s">
        <v>1294</v>
      </c>
      <c r="E655" t="s">
        <v>1294</v>
      </c>
      <c r="F655" t="s">
        <v>3540</v>
      </c>
      <c r="G655" t="str">
        <f t="shared" si="20"/>
        <v>Yunak</v>
      </c>
      <c r="H655" t="str">
        <f t="shared" si="21"/>
        <v>Konya</v>
      </c>
    </row>
    <row r="656" spans="1:8" x14ac:dyDescent="0.3">
      <c r="A656">
        <v>115</v>
      </c>
      <c r="B656" t="s">
        <v>1404</v>
      </c>
      <c r="C656" t="s">
        <v>1405</v>
      </c>
      <c r="D656" t="s">
        <v>1037</v>
      </c>
      <c r="E656" t="s">
        <v>1038</v>
      </c>
      <c r="F656" t="s">
        <v>1406</v>
      </c>
      <c r="G656" t="str">
        <f t="shared" si="20"/>
        <v>Altintaş</v>
      </c>
      <c r="H656" t="str">
        <f t="shared" si="21"/>
        <v>Kütahya</v>
      </c>
    </row>
    <row r="657" spans="1:8" x14ac:dyDescent="0.3">
      <c r="A657">
        <v>163</v>
      </c>
      <c r="B657" t="s">
        <v>1529</v>
      </c>
      <c r="C657" t="s">
        <v>1529</v>
      </c>
      <c r="D657" t="s">
        <v>1037</v>
      </c>
      <c r="E657" t="s">
        <v>1038</v>
      </c>
      <c r="F657" t="s">
        <v>1530</v>
      </c>
      <c r="G657" t="str">
        <f t="shared" si="20"/>
        <v>Aslanapa</v>
      </c>
      <c r="H657" t="str">
        <f t="shared" si="21"/>
        <v>Kütahya</v>
      </c>
    </row>
    <row r="658" spans="1:8" x14ac:dyDescent="0.3">
      <c r="A658">
        <v>175</v>
      </c>
      <c r="B658" t="s">
        <v>1559</v>
      </c>
      <c r="C658" t="s">
        <v>1560</v>
      </c>
      <c r="D658" t="s">
        <v>1037</v>
      </c>
      <c r="E658" t="s">
        <v>1038</v>
      </c>
      <c r="F658" t="s">
        <v>1561</v>
      </c>
      <c r="G658" t="str">
        <f t="shared" si="20"/>
        <v>Çavdarhisar</v>
      </c>
      <c r="H658" t="str">
        <f t="shared" si="21"/>
        <v>Kütahya</v>
      </c>
    </row>
    <row r="659" spans="1:8" x14ac:dyDescent="0.3">
      <c r="A659">
        <v>336</v>
      </c>
      <c r="B659" t="s">
        <v>1984</v>
      </c>
      <c r="C659" t="s">
        <v>1985</v>
      </c>
      <c r="D659" t="s">
        <v>1037</v>
      </c>
      <c r="E659" t="s">
        <v>1038</v>
      </c>
      <c r="F659" t="s">
        <v>1986</v>
      </c>
      <c r="G659" t="str">
        <f t="shared" si="20"/>
        <v>Domaniç</v>
      </c>
      <c r="H659" t="str">
        <f t="shared" si="21"/>
        <v>Kütahya</v>
      </c>
    </row>
    <row r="660" spans="1:8" x14ac:dyDescent="0.3">
      <c r="A660">
        <v>340</v>
      </c>
      <c r="B660" t="s">
        <v>1996</v>
      </c>
      <c r="C660" t="s">
        <v>1996</v>
      </c>
      <c r="D660" t="s">
        <v>1037</v>
      </c>
      <c r="E660" t="s">
        <v>1038</v>
      </c>
      <c r="F660" t="s">
        <v>1997</v>
      </c>
      <c r="G660" t="str">
        <f t="shared" si="20"/>
        <v>Dumlupinar</v>
      </c>
      <c r="H660" t="str">
        <f t="shared" si="21"/>
        <v>Kütahya</v>
      </c>
    </row>
    <row r="661" spans="1:8" x14ac:dyDescent="0.3">
      <c r="A661">
        <v>373</v>
      </c>
      <c r="B661" t="s">
        <v>2088</v>
      </c>
      <c r="C661" t="s">
        <v>2088</v>
      </c>
      <c r="D661" t="s">
        <v>1037</v>
      </c>
      <c r="E661" t="s">
        <v>1038</v>
      </c>
      <c r="F661" t="s">
        <v>2089</v>
      </c>
      <c r="G661" t="str">
        <f t="shared" si="20"/>
        <v>Emet</v>
      </c>
      <c r="H661" t="str">
        <f t="shared" si="21"/>
        <v>Kütahya</v>
      </c>
    </row>
    <row r="662" spans="1:8" x14ac:dyDescent="0.3">
      <c r="A662">
        <v>418</v>
      </c>
      <c r="B662" t="s">
        <v>2203</v>
      </c>
      <c r="C662" t="s">
        <v>2204</v>
      </c>
      <c r="D662" t="s">
        <v>1037</v>
      </c>
      <c r="E662" t="s">
        <v>1038</v>
      </c>
      <c r="F662" t="s">
        <v>2205</v>
      </c>
      <c r="G662" t="str">
        <f t="shared" si="20"/>
        <v>Gediz</v>
      </c>
      <c r="H662" t="str">
        <f t="shared" si="21"/>
        <v>Kütahya</v>
      </c>
    </row>
    <row r="663" spans="1:8" x14ac:dyDescent="0.3">
      <c r="A663">
        <v>474</v>
      </c>
      <c r="B663" t="s">
        <v>2357</v>
      </c>
      <c r="C663" t="s">
        <v>2358</v>
      </c>
      <c r="D663" t="s">
        <v>1037</v>
      </c>
      <c r="E663" t="s">
        <v>1038</v>
      </c>
      <c r="F663" t="s">
        <v>2359</v>
      </c>
      <c r="G663" t="str">
        <f t="shared" si="20"/>
        <v>Hisarcik</v>
      </c>
      <c r="H663" t="str">
        <f t="shared" si="21"/>
        <v>Kütahya</v>
      </c>
    </row>
    <row r="664" spans="1:8" x14ac:dyDescent="0.3">
      <c r="A664">
        <v>633</v>
      </c>
      <c r="B664" t="s">
        <v>1037</v>
      </c>
      <c r="C664" t="s">
        <v>1038</v>
      </c>
      <c r="D664" t="s">
        <v>1037</v>
      </c>
      <c r="E664" t="s">
        <v>1038</v>
      </c>
      <c r="F664" t="s">
        <v>2732</v>
      </c>
      <c r="G664" t="str">
        <f t="shared" si="20"/>
        <v>Kütahya</v>
      </c>
      <c r="H664" t="str">
        <f t="shared" si="21"/>
        <v>Kütahya</v>
      </c>
    </row>
    <row r="665" spans="1:8" x14ac:dyDescent="0.3">
      <c r="A665">
        <v>747</v>
      </c>
      <c r="B665" t="s">
        <v>3013</v>
      </c>
      <c r="C665" t="s">
        <v>3013</v>
      </c>
      <c r="D665" t="s">
        <v>1037</v>
      </c>
      <c r="E665" t="s">
        <v>1038</v>
      </c>
      <c r="F665" t="s">
        <v>3014</v>
      </c>
      <c r="G665" t="str">
        <f t="shared" si="20"/>
        <v>Pazarlar</v>
      </c>
      <c r="H665" t="str">
        <f t="shared" si="21"/>
        <v>Kütahya</v>
      </c>
    </row>
    <row r="666" spans="1:8" x14ac:dyDescent="0.3">
      <c r="A666">
        <v>9</v>
      </c>
      <c r="B666" t="s">
        <v>1035</v>
      </c>
      <c r="C666" t="s">
        <v>1036</v>
      </c>
      <c r="D666" t="s">
        <v>1037</v>
      </c>
      <c r="E666" t="s">
        <v>1038</v>
      </c>
      <c r="F666" t="s">
        <v>1039</v>
      </c>
      <c r="G666" t="str">
        <f t="shared" si="20"/>
        <v>Şaphane</v>
      </c>
      <c r="H666" t="str">
        <f t="shared" si="21"/>
        <v>Kütahya</v>
      </c>
    </row>
    <row r="667" spans="1:8" x14ac:dyDescent="0.3">
      <c r="A667">
        <v>774</v>
      </c>
      <c r="B667" t="s">
        <v>3082</v>
      </c>
      <c r="C667" t="s">
        <v>3083</v>
      </c>
      <c r="D667" t="s">
        <v>1037</v>
      </c>
      <c r="E667" t="s">
        <v>1038</v>
      </c>
      <c r="F667" t="s">
        <v>3084</v>
      </c>
      <c r="G667" t="str">
        <f t="shared" si="20"/>
        <v>Simav</v>
      </c>
      <c r="H667" t="str">
        <f t="shared" si="21"/>
        <v>Kütahya</v>
      </c>
    </row>
    <row r="668" spans="1:8" x14ac:dyDescent="0.3">
      <c r="A668">
        <v>867</v>
      </c>
      <c r="B668" t="s">
        <v>3320</v>
      </c>
      <c r="C668" t="s">
        <v>3321</v>
      </c>
      <c r="D668" t="s">
        <v>1037</v>
      </c>
      <c r="E668" t="s">
        <v>1038</v>
      </c>
      <c r="F668" t="s">
        <v>3322</v>
      </c>
      <c r="G668" t="str">
        <f t="shared" si="20"/>
        <v>Tavşanli</v>
      </c>
      <c r="H668" t="str">
        <f t="shared" si="21"/>
        <v>Kütahya</v>
      </c>
    </row>
    <row r="669" spans="1:8" x14ac:dyDescent="0.3">
      <c r="A669">
        <v>80</v>
      </c>
      <c r="B669" t="s">
        <v>1307</v>
      </c>
      <c r="C669" t="s">
        <v>1308</v>
      </c>
      <c r="D669" t="s">
        <v>1309</v>
      </c>
      <c r="E669" t="s">
        <v>1309</v>
      </c>
      <c r="F669" t="s">
        <v>1310</v>
      </c>
      <c r="G669" t="str">
        <f t="shared" si="20"/>
        <v>Akçadağ</v>
      </c>
      <c r="H669" t="str">
        <f t="shared" si="21"/>
        <v>Malatya</v>
      </c>
    </row>
    <row r="670" spans="1:8" x14ac:dyDescent="0.3">
      <c r="A670">
        <v>146</v>
      </c>
      <c r="B670" t="s">
        <v>1486</v>
      </c>
      <c r="C670" t="s">
        <v>1487</v>
      </c>
      <c r="D670" t="s">
        <v>1309</v>
      </c>
      <c r="E670" t="s">
        <v>1309</v>
      </c>
      <c r="F670" t="s">
        <v>1488</v>
      </c>
      <c r="G670" t="str">
        <f t="shared" si="20"/>
        <v>Arapgir</v>
      </c>
      <c r="H670" t="str">
        <f t="shared" si="21"/>
        <v>Malatya</v>
      </c>
    </row>
    <row r="671" spans="1:8" x14ac:dyDescent="0.3">
      <c r="A671">
        <v>151</v>
      </c>
      <c r="B671" t="s">
        <v>1500</v>
      </c>
      <c r="C671" t="s">
        <v>1500</v>
      </c>
      <c r="D671" t="s">
        <v>1309</v>
      </c>
      <c r="E671" t="s">
        <v>1309</v>
      </c>
      <c r="F671" t="s">
        <v>1501</v>
      </c>
      <c r="G671" t="str">
        <f t="shared" si="20"/>
        <v>Arguvan</v>
      </c>
      <c r="H671" t="str">
        <f t="shared" si="21"/>
        <v>Malatya</v>
      </c>
    </row>
    <row r="672" spans="1:8" x14ac:dyDescent="0.3">
      <c r="A672">
        <v>227</v>
      </c>
      <c r="B672" t="s">
        <v>1707</v>
      </c>
      <c r="C672" t="s">
        <v>1708</v>
      </c>
      <c r="D672" t="s">
        <v>1309</v>
      </c>
      <c r="E672" t="s">
        <v>1309</v>
      </c>
      <c r="F672" t="s">
        <v>1709</v>
      </c>
      <c r="G672" t="str">
        <f t="shared" si="20"/>
        <v>Battalgazi</v>
      </c>
      <c r="H672" t="str">
        <f t="shared" si="21"/>
        <v>Malatya</v>
      </c>
    </row>
    <row r="673" spans="1:8" x14ac:dyDescent="0.3">
      <c r="A673">
        <v>305</v>
      </c>
      <c r="B673" t="s">
        <v>1902</v>
      </c>
      <c r="C673" t="s">
        <v>1902</v>
      </c>
      <c r="D673" t="s">
        <v>1309</v>
      </c>
      <c r="E673" t="s">
        <v>1309</v>
      </c>
      <c r="F673" t="s">
        <v>1903</v>
      </c>
      <c r="G673" t="str">
        <f t="shared" si="20"/>
        <v>Darende</v>
      </c>
      <c r="H673" t="str">
        <f t="shared" si="21"/>
        <v>Malatya</v>
      </c>
    </row>
    <row r="674" spans="1:8" x14ac:dyDescent="0.3">
      <c r="A674">
        <v>329</v>
      </c>
      <c r="B674" t="s">
        <v>1964</v>
      </c>
      <c r="C674" t="s">
        <v>1965</v>
      </c>
      <c r="D674" t="s">
        <v>1309</v>
      </c>
      <c r="E674" t="s">
        <v>1309</v>
      </c>
      <c r="F674" t="s">
        <v>1966</v>
      </c>
      <c r="G674" t="str">
        <f t="shared" si="20"/>
        <v>Doğanşehir</v>
      </c>
      <c r="H674" t="str">
        <f t="shared" si="21"/>
        <v>Malatya</v>
      </c>
    </row>
    <row r="675" spans="1:8" x14ac:dyDescent="0.3">
      <c r="A675">
        <v>332</v>
      </c>
      <c r="B675" t="s">
        <v>1973</v>
      </c>
      <c r="C675" t="s">
        <v>1974</v>
      </c>
      <c r="D675" t="s">
        <v>1309</v>
      </c>
      <c r="E675" t="s">
        <v>1309</v>
      </c>
      <c r="F675" t="s">
        <v>1975</v>
      </c>
      <c r="G675" t="str">
        <f t="shared" si="20"/>
        <v>Doğanyol</v>
      </c>
      <c r="H675" t="str">
        <f t="shared" si="21"/>
        <v>Malatya</v>
      </c>
    </row>
    <row r="676" spans="1:8" x14ac:dyDescent="0.3">
      <c r="A676">
        <v>503</v>
      </c>
      <c r="B676" t="s">
        <v>2426</v>
      </c>
      <c r="C676" t="s">
        <v>2427</v>
      </c>
      <c r="D676" t="s">
        <v>1309</v>
      </c>
      <c r="E676" t="s">
        <v>1309</v>
      </c>
      <c r="F676" t="s">
        <v>2428</v>
      </c>
      <c r="G676" t="str">
        <f t="shared" si="20"/>
        <v>Hekimhan</v>
      </c>
      <c r="H676" t="str">
        <f t="shared" si="21"/>
        <v>Malatya</v>
      </c>
    </row>
    <row r="677" spans="1:8" x14ac:dyDescent="0.3">
      <c r="A677">
        <v>535</v>
      </c>
      <c r="B677" t="s">
        <v>2504</v>
      </c>
      <c r="C677" t="s">
        <v>2504</v>
      </c>
      <c r="D677" t="s">
        <v>1309</v>
      </c>
      <c r="E677" t="s">
        <v>1309</v>
      </c>
      <c r="F677" t="s">
        <v>2506</v>
      </c>
      <c r="G677" t="str">
        <f t="shared" si="20"/>
        <v>Kale</v>
      </c>
      <c r="H677" t="str">
        <f t="shared" si="21"/>
        <v>Malatya</v>
      </c>
    </row>
    <row r="678" spans="1:8" x14ac:dyDescent="0.3">
      <c r="A678">
        <v>638</v>
      </c>
      <c r="B678" t="s">
        <v>2742</v>
      </c>
      <c r="C678" t="s">
        <v>2742</v>
      </c>
      <c r="D678" t="s">
        <v>1309</v>
      </c>
      <c r="E678" t="s">
        <v>1309</v>
      </c>
      <c r="F678" t="s">
        <v>2743</v>
      </c>
      <c r="G678" t="str">
        <f t="shared" si="20"/>
        <v>Kuluncak</v>
      </c>
      <c r="H678" t="str">
        <f t="shared" si="21"/>
        <v>Malatya</v>
      </c>
    </row>
    <row r="679" spans="1:8" x14ac:dyDescent="0.3">
      <c r="A679">
        <v>763</v>
      </c>
      <c r="B679" t="s">
        <v>3053</v>
      </c>
      <c r="C679" t="s">
        <v>3054</v>
      </c>
      <c r="D679" t="s">
        <v>1309</v>
      </c>
      <c r="E679" t="s">
        <v>1309</v>
      </c>
      <c r="F679" t="s">
        <v>3055</v>
      </c>
      <c r="G679" t="str">
        <f t="shared" si="20"/>
        <v>Pütürge</v>
      </c>
      <c r="H679" t="str">
        <f t="shared" si="21"/>
        <v>Malatya</v>
      </c>
    </row>
    <row r="680" spans="1:8" x14ac:dyDescent="0.3">
      <c r="A680">
        <v>932</v>
      </c>
      <c r="B680" t="s">
        <v>3474</v>
      </c>
      <c r="C680" t="s">
        <v>3474</v>
      </c>
      <c r="D680" t="s">
        <v>1309</v>
      </c>
      <c r="E680" t="s">
        <v>1309</v>
      </c>
      <c r="F680" t="s">
        <v>3475</v>
      </c>
      <c r="G680" t="str">
        <f t="shared" si="20"/>
        <v>Yazihan</v>
      </c>
      <c r="H680" t="str">
        <f t="shared" si="21"/>
        <v>Malatya</v>
      </c>
    </row>
    <row r="681" spans="1:8" x14ac:dyDescent="0.3">
      <c r="A681">
        <v>936</v>
      </c>
      <c r="B681" t="s">
        <v>3485</v>
      </c>
      <c r="C681" t="s">
        <v>3486</v>
      </c>
      <c r="D681" t="s">
        <v>1309</v>
      </c>
      <c r="E681" t="s">
        <v>1309</v>
      </c>
      <c r="F681" t="s">
        <v>3487</v>
      </c>
      <c r="G681" t="str">
        <f t="shared" si="20"/>
        <v>Yeşilyurt</v>
      </c>
      <c r="H681" t="str">
        <f t="shared" si="21"/>
        <v>Malatya</v>
      </c>
    </row>
    <row r="682" spans="1:8" x14ac:dyDescent="0.3">
      <c r="A682">
        <v>77</v>
      </c>
      <c r="B682" t="s">
        <v>1298</v>
      </c>
      <c r="C682" t="s">
        <v>1299</v>
      </c>
      <c r="D682" t="s">
        <v>1077</v>
      </c>
      <c r="E682" t="s">
        <v>1078</v>
      </c>
      <c r="F682" t="s">
        <v>1300</v>
      </c>
      <c r="G682" t="str">
        <f t="shared" si="20"/>
        <v>Ahmetli</v>
      </c>
      <c r="H682" t="str">
        <f t="shared" si="21"/>
        <v>Manisa</v>
      </c>
    </row>
    <row r="683" spans="1:8" x14ac:dyDescent="0.3">
      <c r="A683">
        <v>86</v>
      </c>
      <c r="B683" t="s">
        <v>1330</v>
      </c>
      <c r="C683" t="s">
        <v>1331</v>
      </c>
      <c r="D683" t="s">
        <v>1077</v>
      </c>
      <c r="E683" t="s">
        <v>1078</v>
      </c>
      <c r="F683" t="s">
        <v>1332</v>
      </c>
      <c r="G683" t="str">
        <f t="shared" si="20"/>
        <v>Akhisar</v>
      </c>
      <c r="H683" t="str">
        <f t="shared" si="21"/>
        <v>Manisa</v>
      </c>
    </row>
    <row r="684" spans="1:8" x14ac:dyDescent="0.3">
      <c r="A684">
        <v>100</v>
      </c>
      <c r="B684" t="s">
        <v>1365</v>
      </c>
      <c r="C684" t="s">
        <v>1366</v>
      </c>
      <c r="D684" t="s">
        <v>1077</v>
      </c>
      <c r="E684" t="s">
        <v>1078</v>
      </c>
      <c r="F684" t="s">
        <v>1367</v>
      </c>
      <c r="G684" t="str">
        <f t="shared" si="20"/>
        <v>Alaşehir</v>
      </c>
      <c r="H684" t="str">
        <f t="shared" si="21"/>
        <v>Manisa</v>
      </c>
    </row>
    <row r="685" spans="1:8" x14ac:dyDescent="0.3">
      <c r="A685">
        <v>313</v>
      </c>
      <c r="B685" t="s">
        <v>1922</v>
      </c>
      <c r="C685" t="s">
        <v>1923</v>
      </c>
      <c r="D685" t="s">
        <v>1077</v>
      </c>
      <c r="E685" t="s">
        <v>1078</v>
      </c>
      <c r="F685" t="s">
        <v>1924</v>
      </c>
      <c r="G685" t="str">
        <f t="shared" si="20"/>
        <v>Demirci</v>
      </c>
      <c r="H685" t="str">
        <f t="shared" si="21"/>
        <v>Manisa</v>
      </c>
    </row>
    <row r="686" spans="1:8" x14ac:dyDescent="0.3">
      <c r="A686">
        <v>444</v>
      </c>
      <c r="B686" t="s">
        <v>2271</v>
      </c>
      <c r="C686" t="s">
        <v>2272</v>
      </c>
      <c r="D686" t="s">
        <v>1077</v>
      </c>
      <c r="E686" t="s">
        <v>1078</v>
      </c>
      <c r="F686" t="s">
        <v>2273</v>
      </c>
      <c r="G686" t="str">
        <f t="shared" si="20"/>
        <v>Gölmarmara</v>
      </c>
      <c r="H686" t="str">
        <f t="shared" si="21"/>
        <v>Manisa</v>
      </c>
    </row>
    <row r="687" spans="1:8" x14ac:dyDescent="0.3">
      <c r="A687">
        <v>462</v>
      </c>
      <c r="B687" t="s">
        <v>2321</v>
      </c>
      <c r="C687" t="s">
        <v>2322</v>
      </c>
      <c r="D687" t="s">
        <v>1077</v>
      </c>
      <c r="E687" t="s">
        <v>1078</v>
      </c>
      <c r="F687" t="s">
        <v>2323</v>
      </c>
      <c r="G687" t="str">
        <f t="shared" si="20"/>
        <v>Gördes</v>
      </c>
      <c r="H687" t="str">
        <f t="shared" si="21"/>
        <v>Manisa</v>
      </c>
    </row>
    <row r="688" spans="1:8" x14ac:dyDescent="0.3">
      <c r="A688">
        <v>602</v>
      </c>
      <c r="B688" t="s">
        <v>2656</v>
      </c>
      <c r="C688" t="s">
        <v>2657</v>
      </c>
      <c r="D688" t="s">
        <v>1077</v>
      </c>
      <c r="E688" t="s">
        <v>1078</v>
      </c>
      <c r="F688" t="s">
        <v>2658</v>
      </c>
      <c r="G688" t="str">
        <f t="shared" si="20"/>
        <v>Kirkağaç</v>
      </c>
      <c r="H688" t="str">
        <f t="shared" si="21"/>
        <v>Manisa</v>
      </c>
    </row>
    <row r="689" spans="1:8" x14ac:dyDescent="0.3">
      <c r="A689">
        <v>626</v>
      </c>
      <c r="B689" t="s">
        <v>2713</v>
      </c>
      <c r="C689" t="s">
        <v>2714</v>
      </c>
      <c r="D689" t="s">
        <v>1077</v>
      </c>
      <c r="E689" t="s">
        <v>1078</v>
      </c>
      <c r="F689" t="s">
        <v>2715</v>
      </c>
      <c r="G689" t="str">
        <f t="shared" si="20"/>
        <v>Köprübaşi</v>
      </c>
      <c r="H689" t="str">
        <f t="shared" si="21"/>
        <v>Manisa</v>
      </c>
    </row>
    <row r="690" spans="1:8" x14ac:dyDescent="0.3">
      <c r="A690">
        <v>635</v>
      </c>
      <c r="B690" t="s">
        <v>2736</v>
      </c>
      <c r="C690" t="s">
        <v>2736</v>
      </c>
      <c r="D690" t="s">
        <v>1077</v>
      </c>
      <c r="E690" t="s">
        <v>1078</v>
      </c>
      <c r="F690" t="s">
        <v>2737</v>
      </c>
      <c r="G690" t="str">
        <f t="shared" si="20"/>
        <v>Kula</v>
      </c>
      <c r="H690" t="str">
        <f t="shared" si="21"/>
        <v>Manisa</v>
      </c>
    </row>
    <row r="691" spans="1:8" x14ac:dyDescent="0.3">
      <c r="A691">
        <v>786</v>
      </c>
      <c r="B691" t="s">
        <v>3117</v>
      </c>
      <c r="C691" t="s">
        <v>3118</v>
      </c>
      <c r="D691" t="s">
        <v>1077</v>
      </c>
      <c r="E691" t="s">
        <v>1078</v>
      </c>
      <c r="F691" t="s">
        <v>3119</v>
      </c>
      <c r="G691" t="str">
        <f t="shared" si="20"/>
        <v>Salihli</v>
      </c>
      <c r="H691" t="str">
        <f t="shared" si="21"/>
        <v>Manisa</v>
      </c>
    </row>
    <row r="692" spans="1:8" x14ac:dyDescent="0.3">
      <c r="A692">
        <v>801</v>
      </c>
      <c r="B692" t="s">
        <v>3152</v>
      </c>
      <c r="C692" t="s">
        <v>3153</v>
      </c>
      <c r="D692" t="s">
        <v>1077</v>
      </c>
      <c r="E692" t="s">
        <v>1078</v>
      </c>
      <c r="F692" t="s">
        <v>3154</v>
      </c>
      <c r="G692" t="str">
        <f t="shared" si="20"/>
        <v>Sarigöl</v>
      </c>
      <c r="H692" t="str">
        <f t="shared" si="21"/>
        <v>Manisa</v>
      </c>
    </row>
    <row r="693" spans="1:8" x14ac:dyDescent="0.3">
      <c r="A693">
        <v>810</v>
      </c>
      <c r="B693" t="s">
        <v>3176</v>
      </c>
      <c r="C693" t="s">
        <v>3176</v>
      </c>
      <c r="D693" t="s">
        <v>1077</v>
      </c>
      <c r="E693" t="s">
        <v>1078</v>
      </c>
      <c r="F693" t="s">
        <v>3177</v>
      </c>
      <c r="G693" t="str">
        <f t="shared" si="20"/>
        <v>Saruhanli</v>
      </c>
      <c r="H693" t="str">
        <f t="shared" si="21"/>
        <v>Manisa</v>
      </c>
    </row>
    <row r="694" spans="1:8" x14ac:dyDescent="0.3">
      <c r="A694">
        <v>18</v>
      </c>
      <c r="B694" t="s">
        <v>1075</v>
      </c>
      <c r="C694" t="s">
        <v>1076</v>
      </c>
      <c r="D694" t="s">
        <v>1077</v>
      </c>
      <c r="E694" t="s">
        <v>1078</v>
      </c>
      <c r="F694" t="s">
        <v>1079</v>
      </c>
      <c r="G694" t="str">
        <f t="shared" si="20"/>
        <v>Şehzadeler</v>
      </c>
      <c r="H694" t="str">
        <f t="shared" si="21"/>
        <v>Manisa</v>
      </c>
    </row>
    <row r="695" spans="1:8" x14ac:dyDescent="0.3">
      <c r="A695">
        <v>817</v>
      </c>
      <c r="B695" t="s">
        <v>3193</v>
      </c>
      <c r="C695" t="s">
        <v>3194</v>
      </c>
      <c r="D695" t="s">
        <v>1077</v>
      </c>
      <c r="E695" t="s">
        <v>1078</v>
      </c>
      <c r="F695" t="s">
        <v>3195</v>
      </c>
      <c r="G695" t="str">
        <f t="shared" si="20"/>
        <v>Selendi</v>
      </c>
      <c r="H695" t="str">
        <f t="shared" si="21"/>
        <v>Manisa</v>
      </c>
    </row>
    <row r="696" spans="1:8" x14ac:dyDescent="0.3">
      <c r="A696">
        <v>838</v>
      </c>
      <c r="B696" t="s">
        <v>3247</v>
      </c>
      <c r="C696" t="s">
        <v>3247</v>
      </c>
      <c r="D696" t="s">
        <v>1077</v>
      </c>
      <c r="E696" t="s">
        <v>1078</v>
      </c>
      <c r="F696" t="s">
        <v>3248</v>
      </c>
      <c r="G696" t="str">
        <f t="shared" si="20"/>
        <v>Soma</v>
      </c>
      <c r="H696" t="str">
        <f t="shared" si="21"/>
        <v>Manisa</v>
      </c>
    </row>
    <row r="697" spans="1:8" x14ac:dyDescent="0.3">
      <c r="A697">
        <v>890</v>
      </c>
      <c r="B697" t="s">
        <v>3372</v>
      </c>
      <c r="C697" t="s">
        <v>3372</v>
      </c>
      <c r="D697" t="s">
        <v>1077</v>
      </c>
      <c r="E697" t="s">
        <v>1078</v>
      </c>
      <c r="F697" t="s">
        <v>3373</v>
      </c>
      <c r="G697" t="str">
        <f t="shared" si="20"/>
        <v>Turgutlu</v>
      </c>
      <c r="H697" t="str">
        <f t="shared" si="21"/>
        <v>Manisa</v>
      </c>
    </row>
    <row r="698" spans="1:8" x14ac:dyDescent="0.3">
      <c r="A698">
        <v>960</v>
      </c>
      <c r="B698" t="s">
        <v>3541</v>
      </c>
      <c r="C698" t="s">
        <v>3541</v>
      </c>
      <c r="D698" t="s">
        <v>1077</v>
      </c>
      <c r="E698" t="s">
        <v>1078</v>
      </c>
      <c r="F698" t="s">
        <v>3542</v>
      </c>
      <c r="G698" t="str">
        <f t="shared" si="20"/>
        <v>Yunusemre</v>
      </c>
      <c r="H698" t="str">
        <f t="shared" si="21"/>
        <v>Manisa</v>
      </c>
    </row>
    <row r="699" spans="1:8" x14ac:dyDescent="0.3">
      <c r="A699">
        <v>160</v>
      </c>
      <c r="B699" t="s">
        <v>1522</v>
      </c>
      <c r="C699" t="s">
        <v>1522</v>
      </c>
      <c r="D699" t="s">
        <v>1523</v>
      </c>
      <c r="E699" t="s">
        <v>1524</v>
      </c>
      <c r="F699" t="s">
        <v>1525</v>
      </c>
      <c r="G699" t="str">
        <f t="shared" si="20"/>
        <v>Artuklu</v>
      </c>
      <c r="H699" t="str">
        <f t="shared" si="21"/>
        <v>Mardin</v>
      </c>
    </row>
    <row r="700" spans="1:8" x14ac:dyDescent="0.3">
      <c r="A700">
        <v>306</v>
      </c>
      <c r="B700" t="s">
        <v>1904</v>
      </c>
      <c r="C700" t="s">
        <v>1905</v>
      </c>
      <c r="D700" t="s">
        <v>1523</v>
      </c>
      <c r="E700" t="s">
        <v>1524</v>
      </c>
      <c r="F700" t="s">
        <v>1906</v>
      </c>
      <c r="G700" t="str">
        <f t="shared" si="20"/>
        <v>Dargeçit</v>
      </c>
      <c r="H700" t="str">
        <f t="shared" si="21"/>
        <v>Mardin</v>
      </c>
    </row>
    <row r="701" spans="1:8" x14ac:dyDescent="0.3">
      <c r="A701">
        <v>317</v>
      </c>
      <c r="B701" t="s">
        <v>1933</v>
      </c>
      <c r="C701" t="s">
        <v>1934</v>
      </c>
      <c r="D701" t="s">
        <v>1523</v>
      </c>
      <c r="E701" t="s">
        <v>1524</v>
      </c>
      <c r="F701" t="s">
        <v>1935</v>
      </c>
      <c r="G701" t="str">
        <f t="shared" si="20"/>
        <v>Derik</v>
      </c>
      <c r="H701" t="str">
        <f t="shared" si="21"/>
        <v>Mardin</v>
      </c>
    </row>
    <row r="702" spans="1:8" x14ac:dyDescent="0.3">
      <c r="A702">
        <v>607</v>
      </c>
      <c r="B702" t="s">
        <v>2667</v>
      </c>
      <c r="C702" t="s">
        <v>2667</v>
      </c>
      <c r="D702" t="s">
        <v>1523</v>
      </c>
      <c r="E702" t="s">
        <v>1524</v>
      </c>
      <c r="F702" t="s">
        <v>2668</v>
      </c>
      <c r="G702" t="str">
        <f t="shared" si="20"/>
        <v>Kiziltepe</v>
      </c>
      <c r="H702" t="str">
        <f t="shared" si="21"/>
        <v>Mardin</v>
      </c>
    </row>
    <row r="703" spans="1:8" x14ac:dyDescent="0.3">
      <c r="A703">
        <v>670</v>
      </c>
      <c r="B703" t="s">
        <v>2825</v>
      </c>
      <c r="C703" t="s">
        <v>2826</v>
      </c>
      <c r="D703" t="s">
        <v>1523</v>
      </c>
      <c r="E703" t="s">
        <v>1524</v>
      </c>
      <c r="F703" t="s">
        <v>2827</v>
      </c>
      <c r="G703" t="str">
        <f t="shared" si="20"/>
        <v>Mazidaği</v>
      </c>
      <c r="H703" t="str">
        <f t="shared" si="21"/>
        <v>Mardin</v>
      </c>
    </row>
    <row r="704" spans="1:8" x14ac:dyDescent="0.3">
      <c r="A704">
        <v>653</v>
      </c>
      <c r="B704" t="s">
        <v>2781</v>
      </c>
      <c r="C704" t="s">
        <v>2782</v>
      </c>
      <c r="D704" t="s">
        <v>1523</v>
      </c>
      <c r="E704" t="s">
        <v>1524</v>
      </c>
      <c r="F704" t="s">
        <v>2783</v>
      </c>
      <c r="G704" t="str">
        <f t="shared" si="20"/>
        <v>Midyat</v>
      </c>
      <c r="H704" t="str">
        <f t="shared" si="21"/>
        <v>Mardin</v>
      </c>
    </row>
    <row r="705" spans="1:8" x14ac:dyDescent="0.3">
      <c r="A705">
        <v>710</v>
      </c>
      <c r="B705" t="s">
        <v>2927</v>
      </c>
      <c r="C705" t="s">
        <v>2928</v>
      </c>
      <c r="D705" t="s">
        <v>1523</v>
      </c>
      <c r="E705" t="s">
        <v>1524</v>
      </c>
      <c r="F705" t="s">
        <v>2929</v>
      </c>
      <c r="G705" t="str">
        <f t="shared" si="20"/>
        <v>Nusaybin</v>
      </c>
      <c r="H705" t="str">
        <f t="shared" si="21"/>
        <v>Mardin</v>
      </c>
    </row>
    <row r="706" spans="1:8" x14ac:dyDescent="0.3">
      <c r="A706">
        <v>680</v>
      </c>
      <c r="B706" t="s">
        <v>2851</v>
      </c>
      <c r="C706" t="s">
        <v>2852</v>
      </c>
      <c r="D706" t="s">
        <v>1523</v>
      </c>
      <c r="E706" t="s">
        <v>1524</v>
      </c>
      <c r="F706" t="s">
        <v>2853</v>
      </c>
      <c r="G706" t="str">
        <f t="shared" ref="G706:G769" si="22">PROPER(B706)</f>
        <v>Ömerli</v>
      </c>
      <c r="H706" t="str">
        <f t="shared" ref="H706:H769" si="23">PROPER(D706)</f>
        <v>Mardin</v>
      </c>
    </row>
    <row r="707" spans="1:8" x14ac:dyDescent="0.3">
      <c r="A707">
        <v>813</v>
      </c>
      <c r="B707" t="s">
        <v>3183</v>
      </c>
      <c r="C707" t="s">
        <v>3183</v>
      </c>
      <c r="D707" t="s">
        <v>1523</v>
      </c>
      <c r="E707" t="s">
        <v>1524</v>
      </c>
      <c r="F707" t="s">
        <v>3184</v>
      </c>
      <c r="G707" t="str">
        <f t="shared" si="22"/>
        <v>Savur</v>
      </c>
      <c r="H707" t="str">
        <f t="shared" si="23"/>
        <v>Mardin</v>
      </c>
    </row>
    <row r="708" spans="1:8" x14ac:dyDescent="0.3">
      <c r="A708">
        <v>934</v>
      </c>
      <c r="B708" t="s">
        <v>3479</v>
      </c>
      <c r="C708" t="s">
        <v>3480</v>
      </c>
      <c r="D708" t="s">
        <v>1523</v>
      </c>
      <c r="E708" t="s">
        <v>1524</v>
      </c>
      <c r="F708" t="s">
        <v>3481</v>
      </c>
      <c r="G708" t="str">
        <f t="shared" si="22"/>
        <v>Yeşilli</v>
      </c>
      <c r="H708" t="str">
        <f t="shared" si="23"/>
        <v>Mardin</v>
      </c>
    </row>
    <row r="709" spans="1:8" x14ac:dyDescent="0.3">
      <c r="A709">
        <v>85</v>
      </c>
      <c r="B709" t="s">
        <v>1325</v>
      </c>
      <c r="C709" t="s">
        <v>1326</v>
      </c>
      <c r="D709" t="s">
        <v>1327</v>
      </c>
      <c r="E709" t="s">
        <v>1328</v>
      </c>
      <c r="F709" t="s">
        <v>1329</v>
      </c>
      <c r="G709" t="str">
        <f t="shared" si="22"/>
        <v>Akdeniz</v>
      </c>
      <c r="H709" t="str">
        <f t="shared" si="23"/>
        <v>Mersin</v>
      </c>
    </row>
    <row r="710" spans="1:8" x14ac:dyDescent="0.3">
      <c r="A710">
        <v>133</v>
      </c>
      <c r="B710" t="s">
        <v>1453</v>
      </c>
      <c r="C710" t="s">
        <v>1453</v>
      </c>
      <c r="D710" t="s">
        <v>1327</v>
      </c>
      <c r="E710" t="s">
        <v>1328</v>
      </c>
      <c r="F710" t="s">
        <v>1454</v>
      </c>
      <c r="G710" t="str">
        <f t="shared" si="22"/>
        <v>Anamur</v>
      </c>
      <c r="H710" t="str">
        <f t="shared" si="23"/>
        <v>Mersin</v>
      </c>
    </row>
    <row r="711" spans="1:8" x14ac:dyDescent="0.3">
      <c r="A711">
        <v>183</v>
      </c>
      <c r="B711" t="s">
        <v>1583</v>
      </c>
      <c r="C711" t="s">
        <v>1583</v>
      </c>
      <c r="D711" t="s">
        <v>1327</v>
      </c>
      <c r="E711" t="s">
        <v>1328</v>
      </c>
      <c r="F711" t="s">
        <v>1584</v>
      </c>
      <c r="G711" t="str">
        <f t="shared" si="22"/>
        <v>Aydincik</v>
      </c>
      <c r="H711" t="str">
        <f t="shared" si="23"/>
        <v>Mersin</v>
      </c>
    </row>
    <row r="712" spans="1:8" x14ac:dyDescent="0.3">
      <c r="A712">
        <v>273</v>
      </c>
      <c r="B712" t="s">
        <v>1818</v>
      </c>
      <c r="C712" t="s">
        <v>1818</v>
      </c>
      <c r="D712" t="s">
        <v>1327</v>
      </c>
      <c r="E712" t="s">
        <v>1328</v>
      </c>
      <c r="F712" t="s">
        <v>1819</v>
      </c>
      <c r="G712" t="str">
        <f t="shared" si="22"/>
        <v>Bozyazi</v>
      </c>
      <c r="H712" t="str">
        <f t="shared" si="23"/>
        <v>Mersin</v>
      </c>
    </row>
    <row r="713" spans="1:8" x14ac:dyDescent="0.3">
      <c r="A713">
        <v>128</v>
      </c>
      <c r="B713" t="s">
        <v>1438</v>
      </c>
      <c r="C713" t="s">
        <v>1439</v>
      </c>
      <c r="D713" t="s">
        <v>1327</v>
      </c>
      <c r="E713" t="s">
        <v>1328</v>
      </c>
      <c r="F713" t="s">
        <v>1440</v>
      </c>
      <c r="G713" t="str">
        <f t="shared" si="22"/>
        <v>Çamliyayla</v>
      </c>
      <c r="H713" t="str">
        <f t="shared" si="23"/>
        <v>Mersin</v>
      </c>
    </row>
    <row r="714" spans="1:8" x14ac:dyDescent="0.3">
      <c r="A714">
        <v>378</v>
      </c>
      <c r="B714" t="s">
        <v>2099</v>
      </c>
      <c r="C714" t="s">
        <v>2100</v>
      </c>
      <c r="D714" t="s">
        <v>1327</v>
      </c>
      <c r="E714" t="s">
        <v>1328</v>
      </c>
      <c r="F714" t="s">
        <v>2101</v>
      </c>
      <c r="G714" t="str">
        <f t="shared" si="22"/>
        <v>Erdemli</v>
      </c>
      <c r="H714" t="str">
        <f t="shared" si="23"/>
        <v>Mersin</v>
      </c>
    </row>
    <row r="715" spans="1:8" x14ac:dyDescent="0.3">
      <c r="A715">
        <v>445</v>
      </c>
      <c r="B715" t="s">
        <v>2274</v>
      </c>
      <c r="C715" t="s">
        <v>2275</v>
      </c>
      <c r="D715" t="s">
        <v>1327</v>
      </c>
      <c r="E715" t="s">
        <v>1328</v>
      </c>
      <c r="F715" t="s">
        <v>2276</v>
      </c>
      <c r="G715" t="str">
        <f t="shared" si="22"/>
        <v>Gülnar</v>
      </c>
      <c r="H715" t="str">
        <f t="shared" si="23"/>
        <v>Mersin</v>
      </c>
    </row>
    <row r="716" spans="1:8" x14ac:dyDescent="0.3">
      <c r="A716">
        <v>683</v>
      </c>
      <c r="B716" t="s">
        <v>2860</v>
      </c>
      <c r="C716" t="s">
        <v>2861</v>
      </c>
      <c r="D716" t="s">
        <v>1327</v>
      </c>
      <c r="E716" t="s">
        <v>1328</v>
      </c>
      <c r="F716" t="s">
        <v>2862</v>
      </c>
      <c r="G716" t="str">
        <f t="shared" si="22"/>
        <v>Mezitli</v>
      </c>
      <c r="H716" t="str">
        <f t="shared" si="23"/>
        <v>Mersin</v>
      </c>
    </row>
    <row r="717" spans="1:8" x14ac:dyDescent="0.3">
      <c r="A717">
        <v>695</v>
      </c>
      <c r="B717" t="s">
        <v>2889</v>
      </c>
      <c r="C717" t="s">
        <v>2889</v>
      </c>
      <c r="D717" t="s">
        <v>1327</v>
      </c>
      <c r="E717" t="s">
        <v>1328</v>
      </c>
      <c r="F717" t="s">
        <v>2890</v>
      </c>
      <c r="G717" t="str">
        <f t="shared" si="22"/>
        <v>Mut</v>
      </c>
      <c r="H717" t="str">
        <f t="shared" si="23"/>
        <v>Mersin</v>
      </c>
    </row>
    <row r="718" spans="1:8" x14ac:dyDescent="0.3">
      <c r="A718">
        <v>770</v>
      </c>
      <c r="B718" t="s">
        <v>3070</v>
      </c>
      <c r="C718" t="s">
        <v>3071</v>
      </c>
      <c r="D718" t="s">
        <v>1327</v>
      </c>
      <c r="E718" t="s">
        <v>1328</v>
      </c>
      <c r="F718" t="s">
        <v>3072</v>
      </c>
      <c r="G718" t="str">
        <f t="shared" si="22"/>
        <v>Silifke</v>
      </c>
      <c r="H718" t="str">
        <f t="shared" si="23"/>
        <v>Mersin</v>
      </c>
    </row>
    <row r="719" spans="1:8" x14ac:dyDescent="0.3">
      <c r="A719">
        <v>865</v>
      </c>
      <c r="B719" t="s">
        <v>3316</v>
      </c>
      <c r="C719" t="s">
        <v>3316</v>
      </c>
      <c r="D719" t="s">
        <v>1327</v>
      </c>
      <c r="E719" t="s">
        <v>1328</v>
      </c>
      <c r="F719" t="s">
        <v>3317</v>
      </c>
      <c r="G719" t="str">
        <f t="shared" si="22"/>
        <v>Tarsus</v>
      </c>
      <c r="H719" t="str">
        <f t="shared" si="23"/>
        <v>Mersin</v>
      </c>
    </row>
    <row r="720" spans="1:8" x14ac:dyDescent="0.3">
      <c r="A720">
        <v>881</v>
      </c>
      <c r="B720" t="s">
        <v>3351</v>
      </c>
      <c r="C720" t="s">
        <v>3351</v>
      </c>
      <c r="D720" t="s">
        <v>1327</v>
      </c>
      <c r="E720" t="s">
        <v>1328</v>
      </c>
      <c r="F720" t="s">
        <v>3352</v>
      </c>
      <c r="G720" t="str">
        <f t="shared" si="22"/>
        <v>Toroslar</v>
      </c>
      <c r="H720" t="str">
        <f t="shared" si="23"/>
        <v>Mersin</v>
      </c>
    </row>
    <row r="721" spans="1:8" x14ac:dyDescent="0.3">
      <c r="A721">
        <v>942</v>
      </c>
      <c r="B721" t="s">
        <v>3495</v>
      </c>
      <c r="C721" t="s">
        <v>3496</v>
      </c>
      <c r="D721" t="s">
        <v>1327</v>
      </c>
      <c r="E721" t="s">
        <v>1328</v>
      </c>
      <c r="F721" t="s">
        <v>3499</v>
      </c>
      <c r="G721" t="str">
        <f t="shared" si="22"/>
        <v>Yenişehir</v>
      </c>
      <c r="H721" t="str">
        <f t="shared" si="23"/>
        <v>Mersin</v>
      </c>
    </row>
    <row r="722" spans="1:8" x14ac:dyDescent="0.3">
      <c r="A722">
        <v>259</v>
      </c>
      <c r="B722" t="s">
        <v>1786</v>
      </c>
      <c r="C722" t="s">
        <v>1786</v>
      </c>
      <c r="D722" t="s">
        <v>1787</v>
      </c>
      <c r="E722" t="s">
        <v>1788</v>
      </c>
      <c r="F722" t="s">
        <v>1789</v>
      </c>
      <c r="G722" t="str">
        <f t="shared" si="22"/>
        <v>Bodrum</v>
      </c>
      <c r="H722" t="str">
        <f t="shared" si="23"/>
        <v>Muğla</v>
      </c>
    </row>
    <row r="723" spans="1:8" x14ac:dyDescent="0.3">
      <c r="A723">
        <v>303</v>
      </c>
      <c r="B723" t="s">
        <v>1898</v>
      </c>
      <c r="C723" t="s">
        <v>1898</v>
      </c>
      <c r="D723" t="s">
        <v>1787</v>
      </c>
      <c r="E723" t="s">
        <v>1788</v>
      </c>
      <c r="F723" t="s">
        <v>1899</v>
      </c>
      <c r="G723" t="str">
        <f t="shared" si="22"/>
        <v>Dalaman</v>
      </c>
      <c r="H723" t="str">
        <f t="shared" si="23"/>
        <v>Muğla</v>
      </c>
    </row>
    <row r="724" spans="1:8" x14ac:dyDescent="0.3">
      <c r="A724">
        <v>308</v>
      </c>
      <c r="B724" t="s">
        <v>1909</v>
      </c>
      <c r="C724" t="s">
        <v>1910</v>
      </c>
      <c r="D724" t="s">
        <v>1787</v>
      </c>
      <c r="E724" t="s">
        <v>1788</v>
      </c>
      <c r="F724" t="s">
        <v>1911</v>
      </c>
      <c r="G724" t="str">
        <f t="shared" si="22"/>
        <v>Datça</v>
      </c>
      <c r="H724" t="str">
        <f t="shared" si="23"/>
        <v>Muğla</v>
      </c>
    </row>
    <row r="725" spans="1:8" x14ac:dyDescent="0.3">
      <c r="A725">
        <v>409</v>
      </c>
      <c r="B725" t="s">
        <v>2178</v>
      </c>
      <c r="C725" t="s">
        <v>2179</v>
      </c>
      <c r="D725" t="s">
        <v>1787</v>
      </c>
      <c r="E725" t="s">
        <v>1788</v>
      </c>
      <c r="F725" t="s">
        <v>2180</v>
      </c>
      <c r="G725" t="str">
        <f t="shared" si="22"/>
        <v>Fethiye</v>
      </c>
      <c r="H725" t="str">
        <f t="shared" si="23"/>
        <v>Muğla</v>
      </c>
    </row>
    <row r="726" spans="1:8" x14ac:dyDescent="0.3">
      <c r="A726">
        <v>574</v>
      </c>
      <c r="B726" t="s">
        <v>2592</v>
      </c>
      <c r="C726" t="s">
        <v>2592</v>
      </c>
      <c r="D726" t="s">
        <v>1787</v>
      </c>
      <c r="E726" t="s">
        <v>1788</v>
      </c>
      <c r="F726" t="s">
        <v>2593</v>
      </c>
      <c r="G726" t="str">
        <f t="shared" si="22"/>
        <v>Kavaklidere</v>
      </c>
      <c r="H726" t="str">
        <f t="shared" si="23"/>
        <v>Muğla</v>
      </c>
    </row>
    <row r="727" spans="1:8" x14ac:dyDescent="0.3">
      <c r="A727">
        <v>646</v>
      </c>
      <c r="B727" t="s">
        <v>2760</v>
      </c>
      <c r="C727" t="s">
        <v>2761</v>
      </c>
      <c r="D727" t="s">
        <v>1787</v>
      </c>
      <c r="E727" t="s">
        <v>1788</v>
      </c>
      <c r="F727" t="s">
        <v>2762</v>
      </c>
      <c r="G727" t="str">
        <f t="shared" si="22"/>
        <v>Köyceğiz</v>
      </c>
      <c r="H727" t="str">
        <f t="shared" si="23"/>
        <v>Muğla</v>
      </c>
    </row>
    <row r="728" spans="1:8" x14ac:dyDescent="0.3">
      <c r="A728">
        <v>666</v>
      </c>
      <c r="B728" t="s">
        <v>2814</v>
      </c>
      <c r="C728" t="s">
        <v>2815</v>
      </c>
      <c r="D728" t="s">
        <v>1787</v>
      </c>
      <c r="E728" t="s">
        <v>1788</v>
      </c>
      <c r="F728" t="s">
        <v>2816</v>
      </c>
      <c r="G728" t="str">
        <f t="shared" si="22"/>
        <v>Marmaris</v>
      </c>
      <c r="H728" t="str">
        <f t="shared" si="23"/>
        <v>Muğla</v>
      </c>
    </row>
    <row r="729" spans="1:8" x14ac:dyDescent="0.3">
      <c r="A729">
        <v>676</v>
      </c>
      <c r="B729" t="s">
        <v>2840</v>
      </c>
      <c r="C729" t="s">
        <v>2841</v>
      </c>
      <c r="D729" t="s">
        <v>1787</v>
      </c>
      <c r="E729" t="s">
        <v>1788</v>
      </c>
      <c r="F729" t="s">
        <v>2842</v>
      </c>
      <c r="G729" t="str">
        <f t="shared" si="22"/>
        <v>Menteşe</v>
      </c>
      <c r="H729" t="str">
        <f t="shared" si="23"/>
        <v>Muğla</v>
      </c>
    </row>
    <row r="730" spans="1:8" x14ac:dyDescent="0.3">
      <c r="A730">
        <v>656</v>
      </c>
      <c r="B730" t="s">
        <v>2790</v>
      </c>
      <c r="C730" t="s">
        <v>2791</v>
      </c>
      <c r="D730" t="s">
        <v>1787</v>
      </c>
      <c r="E730" t="s">
        <v>1788</v>
      </c>
      <c r="F730" t="s">
        <v>2792</v>
      </c>
      <c r="G730" t="str">
        <f t="shared" si="22"/>
        <v>Milas</v>
      </c>
      <c r="H730" t="str">
        <f t="shared" si="23"/>
        <v>Muğla</v>
      </c>
    </row>
    <row r="731" spans="1:8" x14ac:dyDescent="0.3">
      <c r="A731">
        <v>724</v>
      </c>
      <c r="B731" t="s">
        <v>2964</v>
      </c>
      <c r="C731" t="s">
        <v>2964</v>
      </c>
      <c r="D731" t="s">
        <v>1787</v>
      </c>
      <c r="E731" t="s">
        <v>1788</v>
      </c>
      <c r="F731" t="s">
        <v>2965</v>
      </c>
      <c r="G731" t="str">
        <f t="shared" si="22"/>
        <v>Ortaca</v>
      </c>
      <c r="H731" t="str">
        <f t="shared" si="23"/>
        <v>Muğla</v>
      </c>
    </row>
    <row r="732" spans="1:8" x14ac:dyDescent="0.3">
      <c r="A732">
        <v>826</v>
      </c>
      <c r="B732" t="s">
        <v>3220</v>
      </c>
      <c r="C732" t="s">
        <v>3221</v>
      </c>
      <c r="D732" t="s">
        <v>1787</v>
      </c>
      <c r="E732" t="s">
        <v>1788</v>
      </c>
      <c r="F732" t="s">
        <v>3222</v>
      </c>
      <c r="G732" t="str">
        <f t="shared" si="22"/>
        <v>Seydikemer</v>
      </c>
      <c r="H732" t="str">
        <f t="shared" si="23"/>
        <v>Muğla</v>
      </c>
    </row>
    <row r="733" spans="1:8" x14ac:dyDescent="0.3">
      <c r="A733">
        <v>902</v>
      </c>
      <c r="B733" t="s">
        <v>3400</v>
      </c>
      <c r="C733" t="s">
        <v>3400</v>
      </c>
      <c r="D733" t="s">
        <v>1787</v>
      </c>
      <c r="E733" t="s">
        <v>1788</v>
      </c>
      <c r="F733" t="s">
        <v>3401</v>
      </c>
      <c r="G733" t="str">
        <f t="shared" si="22"/>
        <v>Ula</v>
      </c>
      <c r="H733" t="str">
        <f t="shared" si="23"/>
        <v>Muğla</v>
      </c>
    </row>
    <row r="734" spans="1:8" x14ac:dyDescent="0.3">
      <c r="A734">
        <v>928</v>
      </c>
      <c r="B734" t="s">
        <v>3463</v>
      </c>
      <c r="C734" t="s">
        <v>3464</v>
      </c>
      <c r="D734" t="s">
        <v>1787</v>
      </c>
      <c r="E734" t="s">
        <v>1788</v>
      </c>
      <c r="F734" t="s">
        <v>3465</v>
      </c>
      <c r="G734" t="str">
        <f t="shared" si="22"/>
        <v>Yatağan</v>
      </c>
      <c r="H734" t="str">
        <f t="shared" si="23"/>
        <v>Muğla</v>
      </c>
    </row>
    <row r="735" spans="1:8" x14ac:dyDescent="0.3">
      <c r="A735">
        <v>279</v>
      </c>
      <c r="B735" t="s">
        <v>1831</v>
      </c>
      <c r="C735" t="s">
        <v>1831</v>
      </c>
      <c r="D735" t="s">
        <v>1832</v>
      </c>
      <c r="E735" t="s">
        <v>1833</v>
      </c>
      <c r="F735" t="s">
        <v>1834</v>
      </c>
      <c r="G735" t="str">
        <f t="shared" si="22"/>
        <v>Bulanik</v>
      </c>
      <c r="H735" t="str">
        <f t="shared" si="23"/>
        <v>Muş</v>
      </c>
    </row>
    <row r="736" spans="1:8" x14ac:dyDescent="0.3">
      <c r="A736">
        <v>494</v>
      </c>
      <c r="B736" t="s">
        <v>2407</v>
      </c>
      <c r="C736" t="s">
        <v>2408</v>
      </c>
      <c r="D736" t="s">
        <v>1832</v>
      </c>
      <c r="E736" t="s">
        <v>1833</v>
      </c>
      <c r="F736" t="s">
        <v>2409</v>
      </c>
      <c r="G736" t="str">
        <f t="shared" si="22"/>
        <v>Hasköy</v>
      </c>
      <c r="H736" t="str">
        <f t="shared" si="23"/>
        <v>Muş</v>
      </c>
    </row>
    <row r="737" spans="1:8" x14ac:dyDescent="0.3">
      <c r="A737">
        <v>618</v>
      </c>
      <c r="B737" t="s">
        <v>2695</v>
      </c>
      <c r="C737" t="s">
        <v>2695</v>
      </c>
      <c r="D737" t="s">
        <v>1832</v>
      </c>
      <c r="E737" t="s">
        <v>1833</v>
      </c>
      <c r="F737" t="s">
        <v>2696</v>
      </c>
      <c r="G737" t="str">
        <f t="shared" si="22"/>
        <v>Korkut</v>
      </c>
      <c r="H737" t="str">
        <f t="shared" si="23"/>
        <v>Muş</v>
      </c>
    </row>
    <row r="738" spans="1:8" x14ac:dyDescent="0.3">
      <c r="A738">
        <v>660</v>
      </c>
      <c r="B738" t="s">
        <v>2801</v>
      </c>
      <c r="C738" t="s">
        <v>2802</v>
      </c>
      <c r="D738" t="s">
        <v>1832</v>
      </c>
      <c r="E738" t="s">
        <v>1833</v>
      </c>
      <c r="F738" t="s">
        <v>2803</v>
      </c>
      <c r="G738" t="str">
        <f t="shared" si="22"/>
        <v>Malazgirt</v>
      </c>
      <c r="H738" t="str">
        <f t="shared" si="23"/>
        <v>Muş</v>
      </c>
    </row>
    <row r="739" spans="1:8" x14ac:dyDescent="0.3">
      <c r="A739">
        <v>685</v>
      </c>
      <c r="B739" t="s">
        <v>1832</v>
      </c>
      <c r="C739" t="s">
        <v>1833</v>
      </c>
      <c r="D739" t="s">
        <v>1832</v>
      </c>
      <c r="E739" t="s">
        <v>1833</v>
      </c>
      <c r="F739" t="s">
        <v>2866</v>
      </c>
      <c r="G739" t="str">
        <f t="shared" si="22"/>
        <v>Muş</v>
      </c>
      <c r="H739" t="str">
        <f t="shared" si="23"/>
        <v>Muş</v>
      </c>
    </row>
    <row r="740" spans="1:8" x14ac:dyDescent="0.3">
      <c r="A740">
        <v>917</v>
      </c>
      <c r="B740" t="s">
        <v>3436</v>
      </c>
      <c r="C740" t="s">
        <v>3436</v>
      </c>
      <c r="D740" t="s">
        <v>1832</v>
      </c>
      <c r="E740" t="s">
        <v>1833</v>
      </c>
      <c r="F740" t="s">
        <v>3437</v>
      </c>
      <c r="G740" t="str">
        <f t="shared" si="22"/>
        <v>Varto</v>
      </c>
      <c r="H740" t="str">
        <f t="shared" si="23"/>
        <v>Muş</v>
      </c>
    </row>
    <row r="741" spans="1:8" x14ac:dyDescent="0.3">
      <c r="A741">
        <v>66</v>
      </c>
      <c r="B741" t="s">
        <v>1266</v>
      </c>
      <c r="C741" t="s">
        <v>1267</v>
      </c>
      <c r="D741" t="s">
        <v>1268</v>
      </c>
      <c r="E741" t="s">
        <v>1269</v>
      </c>
      <c r="F741" t="s">
        <v>1270</v>
      </c>
      <c r="G741" t="str">
        <f t="shared" si="22"/>
        <v>Acigöl</v>
      </c>
      <c r="H741" t="str">
        <f t="shared" si="23"/>
        <v>Nevşehir</v>
      </c>
    </row>
    <row r="742" spans="1:8" x14ac:dyDescent="0.3">
      <c r="A742">
        <v>173</v>
      </c>
      <c r="B742" t="s">
        <v>1555</v>
      </c>
      <c r="C742" t="s">
        <v>1555</v>
      </c>
      <c r="D742" t="s">
        <v>1268</v>
      </c>
      <c r="E742" t="s">
        <v>1269</v>
      </c>
      <c r="F742" t="s">
        <v>1556</v>
      </c>
      <c r="G742" t="str">
        <f t="shared" si="22"/>
        <v>Avanos</v>
      </c>
      <c r="H742" t="str">
        <f t="shared" si="23"/>
        <v>Nevşehir</v>
      </c>
    </row>
    <row r="743" spans="1:8" x14ac:dyDescent="0.3">
      <c r="A743">
        <v>319</v>
      </c>
      <c r="B743" t="s">
        <v>1939</v>
      </c>
      <c r="C743" t="s">
        <v>1940</v>
      </c>
      <c r="D743" t="s">
        <v>1268</v>
      </c>
      <c r="E743" t="s">
        <v>1269</v>
      </c>
      <c r="F743" t="s">
        <v>1941</v>
      </c>
      <c r="G743" t="str">
        <f t="shared" si="22"/>
        <v>Derinkuyu</v>
      </c>
      <c r="H743" t="str">
        <f t="shared" si="23"/>
        <v>Nevşehir</v>
      </c>
    </row>
    <row r="744" spans="1:8" x14ac:dyDescent="0.3">
      <c r="A744">
        <v>435</v>
      </c>
      <c r="B744" t="s">
        <v>2246</v>
      </c>
      <c r="C744" t="s">
        <v>2247</v>
      </c>
      <c r="D744" t="s">
        <v>1268</v>
      </c>
      <c r="E744" t="s">
        <v>1269</v>
      </c>
      <c r="F744" t="s">
        <v>2248</v>
      </c>
      <c r="G744" t="str">
        <f t="shared" si="22"/>
        <v>Gülşehir</v>
      </c>
      <c r="H744" t="str">
        <f t="shared" si="23"/>
        <v>Nevşehir</v>
      </c>
    </row>
    <row r="745" spans="1:8" x14ac:dyDescent="0.3">
      <c r="A745">
        <v>476</v>
      </c>
      <c r="B745" t="s">
        <v>2363</v>
      </c>
      <c r="C745" t="s">
        <v>2364</v>
      </c>
      <c r="D745" t="s">
        <v>1268</v>
      </c>
      <c r="E745" t="s">
        <v>1269</v>
      </c>
      <c r="F745" t="s">
        <v>2365</v>
      </c>
      <c r="G745" t="str">
        <f t="shared" si="22"/>
        <v>Hacibektaş</v>
      </c>
      <c r="H745" t="str">
        <f t="shared" si="23"/>
        <v>Nevşehir</v>
      </c>
    </row>
    <row r="746" spans="1:8" x14ac:dyDescent="0.3">
      <c r="A746">
        <v>622</v>
      </c>
      <c r="B746" t="s">
        <v>2705</v>
      </c>
      <c r="C746" t="s">
        <v>2705</v>
      </c>
      <c r="D746" t="s">
        <v>1268</v>
      </c>
      <c r="E746" t="s">
        <v>1269</v>
      </c>
      <c r="F746" t="s">
        <v>2706</v>
      </c>
      <c r="G746" t="str">
        <f t="shared" si="22"/>
        <v>Kozakli</v>
      </c>
      <c r="H746" t="str">
        <f t="shared" si="23"/>
        <v>Nevşehir</v>
      </c>
    </row>
    <row r="747" spans="1:8" x14ac:dyDescent="0.3">
      <c r="A747">
        <v>705</v>
      </c>
      <c r="B747" t="s">
        <v>2915</v>
      </c>
      <c r="C747" t="s">
        <v>1269</v>
      </c>
      <c r="D747" t="s">
        <v>1268</v>
      </c>
      <c r="E747" t="s">
        <v>1269</v>
      </c>
      <c r="F747" t="s">
        <v>2916</v>
      </c>
      <c r="G747" t="str">
        <f t="shared" si="22"/>
        <v>Nevşehir</v>
      </c>
      <c r="H747" t="str">
        <f t="shared" si="23"/>
        <v>Nevşehir</v>
      </c>
    </row>
    <row r="748" spans="1:8" x14ac:dyDescent="0.3">
      <c r="A748">
        <v>768</v>
      </c>
      <c r="B748" t="s">
        <v>3066</v>
      </c>
      <c r="C748" t="s">
        <v>3067</v>
      </c>
      <c r="D748" t="s">
        <v>1268</v>
      </c>
      <c r="E748" t="s">
        <v>1269</v>
      </c>
      <c r="F748" t="s">
        <v>3068</v>
      </c>
      <c r="G748" t="str">
        <f t="shared" si="22"/>
        <v>Ürgüp</v>
      </c>
      <c r="H748" t="str">
        <f t="shared" si="23"/>
        <v>Nevşehir</v>
      </c>
    </row>
    <row r="749" spans="1:8" x14ac:dyDescent="0.3">
      <c r="A749">
        <v>119</v>
      </c>
      <c r="B749" t="s">
        <v>1413</v>
      </c>
      <c r="C749" t="s">
        <v>1414</v>
      </c>
      <c r="D749" t="s">
        <v>1109</v>
      </c>
      <c r="E749" t="s">
        <v>1110</v>
      </c>
      <c r="F749" t="s">
        <v>1415</v>
      </c>
      <c r="G749" t="str">
        <f t="shared" si="22"/>
        <v>Altunhisar</v>
      </c>
      <c r="H749" t="str">
        <f t="shared" si="23"/>
        <v>Niğde</v>
      </c>
    </row>
    <row r="750" spans="1:8" x14ac:dyDescent="0.3">
      <c r="A750">
        <v>262</v>
      </c>
      <c r="B750" t="s">
        <v>1795</v>
      </c>
      <c r="C750" t="s">
        <v>1795</v>
      </c>
      <c r="D750" t="s">
        <v>1109</v>
      </c>
      <c r="E750" t="s">
        <v>1110</v>
      </c>
      <c r="F750" t="s">
        <v>1796</v>
      </c>
      <c r="G750" t="str">
        <f t="shared" si="22"/>
        <v>Bor</v>
      </c>
      <c r="H750" t="str">
        <f t="shared" si="23"/>
        <v>Niğde</v>
      </c>
    </row>
    <row r="751" spans="1:8" x14ac:dyDescent="0.3">
      <c r="A751">
        <v>122</v>
      </c>
      <c r="B751" t="s">
        <v>1421</v>
      </c>
      <c r="C751" t="s">
        <v>1422</v>
      </c>
      <c r="D751" t="s">
        <v>1109</v>
      </c>
      <c r="E751" t="s">
        <v>1110</v>
      </c>
      <c r="F751" t="s">
        <v>1423</v>
      </c>
      <c r="G751" t="str">
        <f t="shared" si="22"/>
        <v>Çamardi</v>
      </c>
      <c r="H751" t="str">
        <f t="shared" si="23"/>
        <v>Niğde</v>
      </c>
    </row>
    <row r="752" spans="1:8" x14ac:dyDescent="0.3">
      <c r="A752">
        <v>25</v>
      </c>
      <c r="B752" t="s">
        <v>1107</v>
      </c>
      <c r="C752" t="s">
        <v>1108</v>
      </c>
      <c r="D752" t="s">
        <v>1109</v>
      </c>
      <c r="E752" t="s">
        <v>1110</v>
      </c>
      <c r="F752" t="s">
        <v>1111</v>
      </c>
      <c r="G752" t="str">
        <f t="shared" si="22"/>
        <v>Çiftlik</v>
      </c>
      <c r="H752" t="str">
        <f t="shared" si="23"/>
        <v>Niğde</v>
      </c>
    </row>
    <row r="753" spans="1:8" x14ac:dyDescent="0.3">
      <c r="A753">
        <v>707</v>
      </c>
      <c r="B753" t="s">
        <v>2920</v>
      </c>
      <c r="C753" t="s">
        <v>1110</v>
      </c>
      <c r="D753" t="s">
        <v>1109</v>
      </c>
      <c r="E753" t="s">
        <v>1110</v>
      </c>
      <c r="F753" t="s">
        <v>2921</v>
      </c>
      <c r="G753" t="str">
        <f t="shared" si="22"/>
        <v>Niğde</v>
      </c>
      <c r="H753" t="str">
        <f t="shared" si="23"/>
        <v>Niğde</v>
      </c>
    </row>
    <row r="754" spans="1:8" x14ac:dyDescent="0.3">
      <c r="A754">
        <v>908</v>
      </c>
      <c r="B754" t="s">
        <v>3412</v>
      </c>
      <c r="C754" t="s">
        <v>3413</v>
      </c>
      <c r="D754" t="s">
        <v>1109</v>
      </c>
      <c r="E754" t="s">
        <v>1110</v>
      </c>
      <c r="F754" t="s">
        <v>3414</v>
      </c>
      <c r="G754" t="str">
        <f t="shared" si="22"/>
        <v>Ulukişla</v>
      </c>
      <c r="H754" t="str">
        <f t="shared" si="23"/>
        <v>Niğde</v>
      </c>
    </row>
    <row r="755" spans="1:8" x14ac:dyDescent="0.3">
      <c r="A755">
        <v>89</v>
      </c>
      <c r="B755" t="s">
        <v>1338</v>
      </c>
      <c r="C755" t="s">
        <v>1339</v>
      </c>
      <c r="D755" t="s">
        <v>1127</v>
      </c>
      <c r="E755" t="s">
        <v>1127</v>
      </c>
      <c r="F755" t="s">
        <v>1340</v>
      </c>
      <c r="G755" t="str">
        <f t="shared" si="22"/>
        <v>Akkuş</v>
      </c>
      <c r="H755" t="str">
        <f t="shared" si="23"/>
        <v>Ordu</v>
      </c>
    </row>
    <row r="756" spans="1:8" x14ac:dyDescent="0.3">
      <c r="A756">
        <v>113</v>
      </c>
      <c r="B756" t="s">
        <v>1400</v>
      </c>
      <c r="C756" t="s">
        <v>1400</v>
      </c>
      <c r="D756" t="s">
        <v>1127</v>
      </c>
      <c r="E756" t="s">
        <v>1127</v>
      </c>
      <c r="F756" t="s">
        <v>1401</v>
      </c>
      <c r="G756" t="str">
        <f t="shared" si="22"/>
        <v>Altinordu</v>
      </c>
      <c r="H756" t="str">
        <f t="shared" si="23"/>
        <v>Ordu</v>
      </c>
    </row>
    <row r="757" spans="1:8" x14ac:dyDescent="0.3">
      <c r="A757">
        <v>181</v>
      </c>
      <c r="B757" t="s">
        <v>1578</v>
      </c>
      <c r="C757" t="s">
        <v>1578</v>
      </c>
      <c r="D757" t="s">
        <v>1127</v>
      </c>
      <c r="E757" t="s">
        <v>1127</v>
      </c>
      <c r="F757" t="s">
        <v>1579</v>
      </c>
      <c r="G757" t="str">
        <f t="shared" si="22"/>
        <v>Aybasti</v>
      </c>
      <c r="H757" t="str">
        <f t="shared" si="23"/>
        <v>Ordu</v>
      </c>
    </row>
    <row r="758" spans="1:8" x14ac:dyDescent="0.3">
      <c r="A758">
        <v>121</v>
      </c>
      <c r="B758" t="s">
        <v>1418</v>
      </c>
      <c r="C758" t="s">
        <v>1419</v>
      </c>
      <c r="D758" t="s">
        <v>1127</v>
      </c>
      <c r="E758" t="s">
        <v>1127</v>
      </c>
      <c r="F758" t="s">
        <v>1420</v>
      </c>
      <c r="G758" t="str">
        <f t="shared" si="22"/>
        <v>Çamaş</v>
      </c>
      <c r="H758" t="str">
        <f t="shared" si="23"/>
        <v>Ordu</v>
      </c>
    </row>
    <row r="759" spans="1:8" x14ac:dyDescent="0.3">
      <c r="A759">
        <v>170</v>
      </c>
      <c r="B759" t="s">
        <v>1547</v>
      </c>
      <c r="C759" t="s">
        <v>1548</v>
      </c>
      <c r="D759" t="s">
        <v>1127</v>
      </c>
      <c r="E759" t="s">
        <v>1127</v>
      </c>
      <c r="F759" t="s">
        <v>1549</v>
      </c>
      <c r="G759" t="str">
        <f t="shared" si="22"/>
        <v>Çatalpinar</v>
      </c>
      <c r="H759" t="str">
        <f t="shared" si="23"/>
        <v>Ordu</v>
      </c>
    </row>
    <row r="760" spans="1:8" x14ac:dyDescent="0.3">
      <c r="A760">
        <v>180</v>
      </c>
      <c r="B760" t="s">
        <v>1575</v>
      </c>
      <c r="C760" t="s">
        <v>1576</v>
      </c>
      <c r="D760" t="s">
        <v>1127</v>
      </c>
      <c r="E760" t="s">
        <v>1127</v>
      </c>
      <c r="F760" t="s">
        <v>1577</v>
      </c>
      <c r="G760" t="str">
        <f t="shared" si="22"/>
        <v>Çaybaşi</v>
      </c>
      <c r="H760" t="str">
        <f t="shared" si="23"/>
        <v>Ordu</v>
      </c>
    </row>
    <row r="761" spans="1:8" x14ac:dyDescent="0.3">
      <c r="A761">
        <v>405</v>
      </c>
      <c r="B761" t="s">
        <v>2168</v>
      </c>
      <c r="C761" t="s">
        <v>2168</v>
      </c>
      <c r="D761" t="s">
        <v>1127</v>
      </c>
      <c r="E761" t="s">
        <v>1127</v>
      </c>
      <c r="F761" t="s">
        <v>2169</v>
      </c>
      <c r="G761" t="str">
        <f t="shared" si="22"/>
        <v>Fatsa</v>
      </c>
      <c r="H761" t="str">
        <f t="shared" si="23"/>
        <v>Ordu</v>
      </c>
    </row>
    <row r="762" spans="1:8" x14ac:dyDescent="0.3">
      <c r="A762">
        <v>443</v>
      </c>
      <c r="B762" t="s">
        <v>2268</v>
      </c>
      <c r="C762" t="s">
        <v>2269</v>
      </c>
      <c r="D762" t="s">
        <v>1127</v>
      </c>
      <c r="E762" t="s">
        <v>1127</v>
      </c>
      <c r="F762" t="s">
        <v>2270</v>
      </c>
      <c r="G762" t="str">
        <f t="shared" si="22"/>
        <v>Gölköy</v>
      </c>
      <c r="H762" t="str">
        <f t="shared" si="23"/>
        <v>Ordu</v>
      </c>
    </row>
    <row r="763" spans="1:8" x14ac:dyDescent="0.3">
      <c r="A763">
        <v>449</v>
      </c>
      <c r="B763" t="s">
        <v>2286</v>
      </c>
      <c r="C763" t="s">
        <v>2287</v>
      </c>
      <c r="D763" t="s">
        <v>1127</v>
      </c>
      <c r="E763" t="s">
        <v>1127</v>
      </c>
      <c r="F763" t="s">
        <v>2288</v>
      </c>
      <c r="G763" t="str">
        <f t="shared" si="22"/>
        <v>Gülyali</v>
      </c>
      <c r="H763" t="str">
        <f t="shared" si="23"/>
        <v>Ordu</v>
      </c>
    </row>
    <row r="764" spans="1:8" x14ac:dyDescent="0.3">
      <c r="A764">
        <v>464</v>
      </c>
      <c r="B764" t="s">
        <v>2327</v>
      </c>
      <c r="C764" t="s">
        <v>2328</v>
      </c>
      <c r="D764" t="s">
        <v>1127</v>
      </c>
      <c r="E764" t="s">
        <v>1127</v>
      </c>
      <c r="F764" t="s">
        <v>2329</v>
      </c>
      <c r="G764" t="str">
        <f t="shared" si="22"/>
        <v>Gürgentepe</v>
      </c>
      <c r="H764" t="str">
        <f t="shared" si="23"/>
        <v>Ordu</v>
      </c>
    </row>
    <row r="765" spans="1:8" x14ac:dyDescent="0.3">
      <c r="A765">
        <v>30</v>
      </c>
      <c r="B765" t="s">
        <v>1125</v>
      </c>
      <c r="C765" t="s">
        <v>1126</v>
      </c>
      <c r="D765" t="s">
        <v>1127</v>
      </c>
      <c r="E765" t="s">
        <v>1127</v>
      </c>
      <c r="F765" t="s">
        <v>1128</v>
      </c>
      <c r="G765" t="str">
        <f t="shared" si="22"/>
        <v>Ikizce</v>
      </c>
      <c r="H765" t="str">
        <f t="shared" si="23"/>
        <v>Ordu</v>
      </c>
    </row>
    <row r="766" spans="1:8" x14ac:dyDescent="0.3">
      <c r="A766">
        <v>527</v>
      </c>
      <c r="B766" t="s">
        <v>2485</v>
      </c>
      <c r="C766" t="s">
        <v>2486</v>
      </c>
      <c r="D766" t="s">
        <v>1127</v>
      </c>
      <c r="E766" t="s">
        <v>1127</v>
      </c>
      <c r="F766" t="s">
        <v>2487</v>
      </c>
      <c r="G766" t="str">
        <f t="shared" si="22"/>
        <v>Kabadüz</v>
      </c>
      <c r="H766" t="str">
        <f t="shared" si="23"/>
        <v>Ordu</v>
      </c>
    </row>
    <row r="767" spans="1:8" x14ac:dyDescent="0.3">
      <c r="A767">
        <v>528</v>
      </c>
      <c r="B767" t="s">
        <v>2488</v>
      </c>
      <c r="C767" t="s">
        <v>2489</v>
      </c>
      <c r="D767" t="s">
        <v>1127</v>
      </c>
      <c r="E767" t="s">
        <v>1127</v>
      </c>
      <c r="F767" t="s">
        <v>2490</v>
      </c>
      <c r="G767" t="str">
        <f t="shared" si="22"/>
        <v>Kabataş</v>
      </c>
      <c r="H767" t="str">
        <f t="shared" si="23"/>
        <v>Ordu</v>
      </c>
    </row>
    <row r="768" spans="1:8" x14ac:dyDescent="0.3">
      <c r="A768">
        <v>616</v>
      </c>
      <c r="B768" t="s">
        <v>2691</v>
      </c>
      <c r="C768" t="s">
        <v>2691</v>
      </c>
      <c r="D768" t="s">
        <v>1127</v>
      </c>
      <c r="E768" t="s">
        <v>1127</v>
      </c>
      <c r="F768" t="s">
        <v>2692</v>
      </c>
      <c r="G768" t="str">
        <f t="shared" si="22"/>
        <v>Korgan</v>
      </c>
      <c r="H768" t="str">
        <f t="shared" si="23"/>
        <v>Ordu</v>
      </c>
    </row>
    <row r="769" spans="1:8" x14ac:dyDescent="0.3">
      <c r="A769">
        <v>641</v>
      </c>
      <c r="B769" t="s">
        <v>2748</v>
      </c>
      <c r="C769" t="s">
        <v>2748</v>
      </c>
      <c r="D769" t="s">
        <v>1127</v>
      </c>
      <c r="E769" t="s">
        <v>1127</v>
      </c>
      <c r="F769" t="s">
        <v>2749</v>
      </c>
      <c r="G769" t="str">
        <f t="shared" si="22"/>
        <v>Kumru</v>
      </c>
      <c r="H769" t="str">
        <f t="shared" si="23"/>
        <v>Ordu</v>
      </c>
    </row>
    <row r="770" spans="1:8" x14ac:dyDescent="0.3">
      <c r="A770">
        <v>682</v>
      </c>
      <c r="B770" t="s">
        <v>2857</v>
      </c>
      <c r="C770" t="s">
        <v>2858</v>
      </c>
      <c r="D770" t="s">
        <v>1127</v>
      </c>
      <c r="E770" t="s">
        <v>1127</v>
      </c>
      <c r="F770" t="s">
        <v>2859</v>
      </c>
      <c r="G770" t="str">
        <f t="shared" ref="G770:G833" si="24">PROPER(B770)</f>
        <v>Mesudiye</v>
      </c>
      <c r="H770" t="str">
        <f t="shared" ref="H770:H833" si="25">PROPER(D770)</f>
        <v>Ordu</v>
      </c>
    </row>
    <row r="771" spans="1:8" x14ac:dyDescent="0.3">
      <c r="A771">
        <v>752</v>
      </c>
      <c r="B771" t="s">
        <v>3026</v>
      </c>
      <c r="C771" t="s">
        <v>3027</v>
      </c>
      <c r="D771" t="s">
        <v>1127</v>
      </c>
      <c r="E771" t="s">
        <v>1127</v>
      </c>
      <c r="F771" t="s">
        <v>3028</v>
      </c>
      <c r="G771" t="str">
        <f t="shared" si="24"/>
        <v>Perşembe</v>
      </c>
      <c r="H771" t="str">
        <f t="shared" si="25"/>
        <v>Ordu</v>
      </c>
    </row>
    <row r="772" spans="1:8" x14ac:dyDescent="0.3">
      <c r="A772">
        <v>904</v>
      </c>
      <c r="B772" t="s">
        <v>3405</v>
      </c>
      <c r="C772" t="s">
        <v>3405</v>
      </c>
      <c r="D772" t="s">
        <v>1127</v>
      </c>
      <c r="E772" t="s">
        <v>1127</v>
      </c>
      <c r="F772" t="s">
        <v>3406</v>
      </c>
      <c r="G772" t="str">
        <f t="shared" si="24"/>
        <v>Ulubey</v>
      </c>
      <c r="H772" t="str">
        <f t="shared" si="25"/>
        <v>Ordu</v>
      </c>
    </row>
    <row r="773" spans="1:8" x14ac:dyDescent="0.3">
      <c r="A773">
        <v>711</v>
      </c>
      <c r="B773" t="s">
        <v>2930</v>
      </c>
      <c r="C773" t="s">
        <v>2931</v>
      </c>
      <c r="D773" t="s">
        <v>1127</v>
      </c>
      <c r="E773" t="s">
        <v>1127</v>
      </c>
      <c r="F773" t="s">
        <v>2932</v>
      </c>
      <c r="G773" t="str">
        <f t="shared" si="24"/>
        <v>Ünye</v>
      </c>
      <c r="H773" t="str">
        <f t="shared" si="25"/>
        <v>Ordu</v>
      </c>
    </row>
    <row r="774" spans="1:8" x14ac:dyDescent="0.3">
      <c r="A774">
        <v>213</v>
      </c>
      <c r="B774" t="s">
        <v>1669</v>
      </c>
      <c r="C774" t="s">
        <v>1670</v>
      </c>
      <c r="D774" t="s">
        <v>1671</v>
      </c>
      <c r="E774" t="s">
        <v>1672</v>
      </c>
      <c r="F774" t="s">
        <v>1673</v>
      </c>
      <c r="G774" t="str">
        <f t="shared" si="24"/>
        <v>Bahçe</v>
      </c>
      <c r="H774" t="str">
        <f t="shared" si="25"/>
        <v>Osmaniye</v>
      </c>
    </row>
    <row r="775" spans="1:8" x14ac:dyDescent="0.3">
      <c r="A775">
        <v>343</v>
      </c>
      <c r="B775" t="s">
        <v>2003</v>
      </c>
      <c r="C775" t="s">
        <v>2004</v>
      </c>
      <c r="D775" t="s">
        <v>1671</v>
      </c>
      <c r="E775" t="s">
        <v>1672</v>
      </c>
      <c r="F775" t="s">
        <v>2005</v>
      </c>
      <c r="G775" t="str">
        <f t="shared" si="24"/>
        <v>Düziçi</v>
      </c>
      <c r="H775" t="str">
        <f t="shared" si="25"/>
        <v>Osmaniye</v>
      </c>
    </row>
    <row r="776" spans="1:8" x14ac:dyDescent="0.3">
      <c r="A776">
        <v>492</v>
      </c>
      <c r="B776" t="s">
        <v>2402</v>
      </c>
      <c r="C776" t="s">
        <v>2403</v>
      </c>
      <c r="D776" t="s">
        <v>1671</v>
      </c>
      <c r="E776" t="s">
        <v>1672</v>
      </c>
      <c r="F776" t="s">
        <v>2404</v>
      </c>
      <c r="G776" t="str">
        <f t="shared" si="24"/>
        <v>Hasanbeyli</v>
      </c>
      <c r="H776" t="str">
        <f t="shared" si="25"/>
        <v>Osmaniye</v>
      </c>
    </row>
    <row r="777" spans="1:8" x14ac:dyDescent="0.3">
      <c r="A777">
        <v>529</v>
      </c>
      <c r="B777" t="s">
        <v>2491</v>
      </c>
      <c r="C777" t="s">
        <v>2492</v>
      </c>
      <c r="D777" t="s">
        <v>1671</v>
      </c>
      <c r="E777" t="s">
        <v>1672</v>
      </c>
      <c r="F777" t="s">
        <v>2493</v>
      </c>
      <c r="G777" t="str">
        <f t="shared" si="24"/>
        <v>Kadirli</v>
      </c>
      <c r="H777" t="str">
        <f t="shared" si="25"/>
        <v>Osmaniye</v>
      </c>
    </row>
    <row r="778" spans="1:8" x14ac:dyDescent="0.3">
      <c r="A778">
        <v>732</v>
      </c>
      <c r="B778" t="s">
        <v>1672</v>
      </c>
      <c r="C778" t="s">
        <v>1672</v>
      </c>
      <c r="D778" t="s">
        <v>1671</v>
      </c>
      <c r="E778" t="s">
        <v>1672</v>
      </c>
      <c r="F778" t="s">
        <v>2982</v>
      </c>
      <c r="G778" t="str">
        <f t="shared" si="24"/>
        <v>Osmaniye</v>
      </c>
      <c r="H778" t="str">
        <f t="shared" si="25"/>
        <v>Osmaniye</v>
      </c>
    </row>
    <row r="779" spans="1:8" x14ac:dyDescent="0.3">
      <c r="A779">
        <v>850</v>
      </c>
      <c r="B779" t="s">
        <v>3278</v>
      </c>
      <c r="C779" t="s">
        <v>3278</v>
      </c>
      <c r="D779" t="s">
        <v>1671</v>
      </c>
      <c r="E779" t="s">
        <v>1672</v>
      </c>
      <c r="F779" t="s">
        <v>3279</v>
      </c>
      <c r="G779" t="str">
        <f t="shared" si="24"/>
        <v>Sumbas</v>
      </c>
      <c r="H779" t="str">
        <f t="shared" si="25"/>
        <v>Osmaniye</v>
      </c>
    </row>
    <row r="780" spans="1:8" x14ac:dyDescent="0.3">
      <c r="A780">
        <v>879</v>
      </c>
      <c r="B780" t="s">
        <v>3347</v>
      </c>
      <c r="C780" t="s">
        <v>3347</v>
      </c>
      <c r="D780" t="s">
        <v>1671</v>
      </c>
      <c r="E780" t="s">
        <v>1672</v>
      </c>
      <c r="F780" t="s">
        <v>3348</v>
      </c>
      <c r="G780" t="str">
        <f t="shared" si="24"/>
        <v>Toprakkale</v>
      </c>
      <c r="H780" t="str">
        <f t="shared" si="25"/>
        <v>Osmaniye</v>
      </c>
    </row>
    <row r="781" spans="1:8" x14ac:dyDescent="0.3">
      <c r="A781">
        <v>150</v>
      </c>
      <c r="B781" t="s">
        <v>1497</v>
      </c>
      <c r="C781" t="s">
        <v>1498</v>
      </c>
      <c r="D781" t="s">
        <v>1131</v>
      </c>
      <c r="E781" t="s">
        <v>1132</v>
      </c>
      <c r="F781" t="s">
        <v>1499</v>
      </c>
      <c r="G781" t="str">
        <f t="shared" si="24"/>
        <v>Ardeşen</v>
      </c>
      <c r="H781" t="str">
        <f t="shared" si="25"/>
        <v>Rize</v>
      </c>
    </row>
    <row r="782" spans="1:8" x14ac:dyDescent="0.3">
      <c r="A782">
        <v>127</v>
      </c>
      <c r="B782" t="s">
        <v>1435</v>
      </c>
      <c r="C782" t="s">
        <v>1436</v>
      </c>
      <c r="D782" t="s">
        <v>1131</v>
      </c>
      <c r="E782" t="s">
        <v>1132</v>
      </c>
      <c r="F782" t="s">
        <v>1437</v>
      </c>
      <c r="G782" t="str">
        <f t="shared" si="24"/>
        <v>Çamlihemşin</v>
      </c>
      <c r="H782" t="str">
        <f t="shared" si="25"/>
        <v>Rize</v>
      </c>
    </row>
    <row r="783" spans="1:8" x14ac:dyDescent="0.3">
      <c r="A783">
        <v>186</v>
      </c>
      <c r="B783" t="s">
        <v>1589</v>
      </c>
      <c r="C783" t="s">
        <v>1590</v>
      </c>
      <c r="D783" t="s">
        <v>1131</v>
      </c>
      <c r="E783" t="s">
        <v>1132</v>
      </c>
      <c r="F783" t="s">
        <v>1591</v>
      </c>
      <c r="G783" t="str">
        <f t="shared" si="24"/>
        <v>Çayeli</v>
      </c>
      <c r="H783" t="str">
        <f t="shared" si="25"/>
        <v>Rize</v>
      </c>
    </row>
    <row r="784" spans="1:8" x14ac:dyDescent="0.3">
      <c r="A784">
        <v>323</v>
      </c>
      <c r="B784" t="s">
        <v>1949</v>
      </c>
      <c r="C784" t="s">
        <v>1949</v>
      </c>
      <c r="D784" t="s">
        <v>1131</v>
      </c>
      <c r="E784" t="s">
        <v>1132</v>
      </c>
      <c r="F784" t="s">
        <v>1950</v>
      </c>
      <c r="G784" t="str">
        <f t="shared" si="24"/>
        <v>Derepazari</v>
      </c>
      <c r="H784" t="str">
        <f t="shared" si="25"/>
        <v>Rize</v>
      </c>
    </row>
    <row r="785" spans="1:8" x14ac:dyDescent="0.3">
      <c r="A785">
        <v>410</v>
      </c>
      <c r="B785" t="s">
        <v>2181</v>
      </c>
      <c r="C785" t="s">
        <v>2181</v>
      </c>
      <c r="D785" t="s">
        <v>1131</v>
      </c>
      <c r="E785" t="s">
        <v>1132</v>
      </c>
      <c r="F785" t="s">
        <v>2182</v>
      </c>
      <c r="G785" t="str">
        <f t="shared" si="24"/>
        <v>Findikli</v>
      </c>
      <c r="H785" t="str">
        <f t="shared" si="25"/>
        <v>Rize</v>
      </c>
    </row>
    <row r="786" spans="1:8" x14ac:dyDescent="0.3">
      <c r="A786">
        <v>459</v>
      </c>
      <c r="B786" t="s">
        <v>2312</v>
      </c>
      <c r="C786" t="s">
        <v>2313</v>
      </c>
      <c r="D786" t="s">
        <v>1131</v>
      </c>
      <c r="E786" t="s">
        <v>1132</v>
      </c>
      <c r="F786" t="s">
        <v>2314</v>
      </c>
      <c r="G786" t="str">
        <f t="shared" si="24"/>
        <v>Güneysu</v>
      </c>
      <c r="H786" t="str">
        <f t="shared" si="25"/>
        <v>Rize</v>
      </c>
    </row>
    <row r="787" spans="1:8" x14ac:dyDescent="0.3">
      <c r="A787">
        <v>504</v>
      </c>
      <c r="B787" t="s">
        <v>2429</v>
      </c>
      <c r="C787" t="s">
        <v>2430</v>
      </c>
      <c r="D787" t="s">
        <v>1131</v>
      </c>
      <c r="E787" t="s">
        <v>1132</v>
      </c>
      <c r="F787" t="s">
        <v>2431</v>
      </c>
      <c r="G787" t="str">
        <f t="shared" si="24"/>
        <v>Hemşin</v>
      </c>
      <c r="H787" t="str">
        <f t="shared" si="25"/>
        <v>Rize</v>
      </c>
    </row>
    <row r="788" spans="1:8" x14ac:dyDescent="0.3">
      <c r="A788">
        <v>31</v>
      </c>
      <c r="B788" t="s">
        <v>1129</v>
      </c>
      <c r="C788" t="s">
        <v>1130</v>
      </c>
      <c r="D788" t="s">
        <v>1131</v>
      </c>
      <c r="E788" t="s">
        <v>1132</v>
      </c>
      <c r="F788" t="s">
        <v>1133</v>
      </c>
      <c r="G788" t="str">
        <f t="shared" si="24"/>
        <v>Ikizdere</v>
      </c>
      <c r="H788" t="str">
        <f t="shared" si="25"/>
        <v>Rize</v>
      </c>
    </row>
    <row r="789" spans="1:8" x14ac:dyDescent="0.3">
      <c r="A789">
        <v>54</v>
      </c>
      <c r="B789" t="s">
        <v>1224</v>
      </c>
      <c r="C789" t="s">
        <v>1225</v>
      </c>
      <c r="D789" t="s">
        <v>1131</v>
      </c>
      <c r="E789" t="s">
        <v>1132</v>
      </c>
      <c r="F789" t="s">
        <v>1226</v>
      </c>
      <c r="G789" t="str">
        <f t="shared" si="24"/>
        <v>Iyidere</v>
      </c>
      <c r="H789" t="str">
        <f t="shared" si="25"/>
        <v>Rize</v>
      </c>
    </row>
    <row r="790" spans="1:8" x14ac:dyDescent="0.3">
      <c r="A790">
        <v>537</v>
      </c>
      <c r="B790" t="s">
        <v>2510</v>
      </c>
      <c r="C790" t="s">
        <v>2510</v>
      </c>
      <c r="D790" t="s">
        <v>1131</v>
      </c>
      <c r="E790" t="s">
        <v>1132</v>
      </c>
      <c r="F790" t="s">
        <v>2511</v>
      </c>
      <c r="G790" t="str">
        <f t="shared" si="24"/>
        <v>Kalkandere</v>
      </c>
      <c r="H790" t="str">
        <f t="shared" si="25"/>
        <v>Rize</v>
      </c>
    </row>
    <row r="791" spans="1:8" x14ac:dyDescent="0.3">
      <c r="A791">
        <v>744</v>
      </c>
      <c r="B791" t="s">
        <v>3008</v>
      </c>
      <c r="C791" t="s">
        <v>3008</v>
      </c>
      <c r="D791" t="s">
        <v>1131</v>
      </c>
      <c r="E791" t="s">
        <v>1132</v>
      </c>
      <c r="F791" t="s">
        <v>3009</v>
      </c>
      <c r="G791" t="str">
        <f t="shared" si="24"/>
        <v>Pazar</v>
      </c>
      <c r="H791" t="str">
        <f t="shared" si="25"/>
        <v>Rize</v>
      </c>
    </row>
    <row r="792" spans="1:8" x14ac:dyDescent="0.3">
      <c r="A792">
        <v>769</v>
      </c>
      <c r="B792" t="s">
        <v>1132</v>
      </c>
      <c r="C792" t="s">
        <v>1132</v>
      </c>
      <c r="D792" t="s">
        <v>1131</v>
      </c>
      <c r="E792" t="s">
        <v>1132</v>
      </c>
      <c r="F792" t="s">
        <v>3069</v>
      </c>
      <c r="G792" t="str">
        <f t="shared" si="24"/>
        <v>Rize</v>
      </c>
      <c r="H792" t="str">
        <f t="shared" si="25"/>
        <v>Rize</v>
      </c>
    </row>
    <row r="793" spans="1:8" x14ac:dyDescent="0.3">
      <c r="A793">
        <v>71</v>
      </c>
      <c r="B793" t="s">
        <v>1284</v>
      </c>
      <c r="C793" t="s">
        <v>1284</v>
      </c>
      <c r="D793" t="s">
        <v>1285</v>
      </c>
      <c r="E793" t="s">
        <v>1285</v>
      </c>
      <c r="F793" t="s">
        <v>1286</v>
      </c>
      <c r="G793" t="str">
        <f t="shared" si="24"/>
        <v>Adapazari</v>
      </c>
      <c r="H793" t="str">
        <f t="shared" si="25"/>
        <v>Sakarya</v>
      </c>
    </row>
    <row r="794" spans="1:8" x14ac:dyDescent="0.3">
      <c r="A794">
        <v>96</v>
      </c>
      <c r="B794" t="s">
        <v>1355</v>
      </c>
      <c r="C794" t="s">
        <v>1355</v>
      </c>
      <c r="D794" t="s">
        <v>1285</v>
      </c>
      <c r="E794" t="s">
        <v>1285</v>
      </c>
      <c r="F794" t="s">
        <v>1356</v>
      </c>
      <c r="G794" t="str">
        <f t="shared" si="24"/>
        <v>Akyazi</v>
      </c>
      <c r="H794" t="str">
        <f t="shared" si="25"/>
        <v>Sakarya</v>
      </c>
    </row>
    <row r="795" spans="1:8" x14ac:dyDescent="0.3">
      <c r="A795">
        <v>140</v>
      </c>
      <c r="B795" t="s">
        <v>1469</v>
      </c>
      <c r="C795" t="s">
        <v>1470</v>
      </c>
      <c r="D795" t="s">
        <v>1285</v>
      </c>
      <c r="E795" t="s">
        <v>1285</v>
      </c>
      <c r="F795" t="s">
        <v>1471</v>
      </c>
      <c r="G795" t="str">
        <f t="shared" si="24"/>
        <v>Arifiye</v>
      </c>
      <c r="H795" t="str">
        <f t="shared" si="25"/>
        <v>Sakarya</v>
      </c>
    </row>
    <row r="796" spans="1:8" x14ac:dyDescent="0.3">
      <c r="A796">
        <v>381</v>
      </c>
      <c r="B796" t="s">
        <v>2106</v>
      </c>
      <c r="C796" t="s">
        <v>2106</v>
      </c>
      <c r="D796" t="s">
        <v>1285</v>
      </c>
      <c r="E796" t="s">
        <v>1285</v>
      </c>
      <c r="F796" t="s">
        <v>2107</v>
      </c>
      <c r="G796" t="str">
        <f t="shared" si="24"/>
        <v>Erenler</v>
      </c>
      <c r="H796" t="str">
        <f t="shared" si="25"/>
        <v>Sakarya</v>
      </c>
    </row>
    <row r="797" spans="1:8" x14ac:dyDescent="0.3">
      <c r="A797">
        <v>408</v>
      </c>
      <c r="B797" t="s">
        <v>2175</v>
      </c>
      <c r="C797" t="s">
        <v>2176</v>
      </c>
      <c r="D797" t="s">
        <v>1285</v>
      </c>
      <c r="E797" t="s">
        <v>1285</v>
      </c>
      <c r="F797" t="s">
        <v>2177</v>
      </c>
      <c r="G797" t="str">
        <f t="shared" si="24"/>
        <v>Ferizli</v>
      </c>
      <c r="H797" t="str">
        <f t="shared" si="25"/>
        <v>Sakarya</v>
      </c>
    </row>
    <row r="798" spans="1:8" x14ac:dyDescent="0.3">
      <c r="A798">
        <v>430</v>
      </c>
      <c r="B798" t="s">
        <v>2234</v>
      </c>
      <c r="C798" t="s">
        <v>2234</v>
      </c>
      <c r="D798" t="s">
        <v>1285</v>
      </c>
      <c r="E798" t="s">
        <v>1285</v>
      </c>
      <c r="F798" t="s">
        <v>2235</v>
      </c>
      <c r="G798" t="str">
        <f t="shared" si="24"/>
        <v>Geyve</v>
      </c>
      <c r="H798" t="str">
        <f t="shared" si="25"/>
        <v>Sakarya</v>
      </c>
    </row>
    <row r="799" spans="1:8" x14ac:dyDescent="0.3">
      <c r="A799">
        <v>505</v>
      </c>
      <c r="B799" t="s">
        <v>2432</v>
      </c>
      <c r="C799" t="s">
        <v>2432</v>
      </c>
      <c r="D799" t="s">
        <v>1285</v>
      </c>
      <c r="E799" t="s">
        <v>1285</v>
      </c>
      <c r="F799" t="s">
        <v>2433</v>
      </c>
      <c r="G799" t="str">
        <f t="shared" si="24"/>
        <v>Hendek</v>
      </c>
      <c r="H799" t="str">
        <f t="shared" si="25"/>
        <v>Sakarya</v>
      </c>
    </row>
    <row r="800" spans="1:8" x14ac:dyDescent="0.3">
      <c r="A800">
        <v>559</v>
      </c>
      <c r="B800" t="s">
        <v>2560</v>
      </c>
      <c r="C800" t="s">
        <v>2561</v>
      </c>
      <c r="D800" t="s">
        <v>1285</v>
      </c>
      <c r="E800" t="s">
        <v>1285</v>
      </c>
      <c r="F800" t="s">
        <v>2562</v>
      </c>
      <c r="G800" t="str">
        <f t="shared" si="24"/>
        <v>Karapürçek</v>
      </c>
      <c r="H800" t="str">
        <f t="shared" si="25"/>
        <v>Sakarya</v>
      </c>
    </row>
    <row r="801" spans="1:8" x14ac:dyDescent="0.3">
      <c r="A801">
        <v>560</v>
      </c>
      <c r="B801" t="s">
        <v>2563</v>
      </c>
      <c r="C801" t="s">
        <v>2563</v>
      </c>
      <c r="D801" t="s">
        <v>1285</v>
      </c>
      <c r="E801" t="s">
        <v>1285</v>
      </c>
      <c r="F801" t="s">
        <v>2564</v>
      </c>
      <c r="G801" t="str">
        <f t="shared" si="24"/>
        <v>Karasu</v>
      </c>
      <c r="H801" t="str">
        <f t="shared" si="25"/>
        <v>Sakarya</v>
      </c>
    </row>
    <row r="802" spans="1:8" x14ac:dyDescent="0.3">
      <c r="A802">
        <v>577</v>
      </c>
      <c r="B802" t="s">
        <v>2599</v>
      </c>
      <c r="C802" t="s">
        <v>2599</v>
      </c>
      <c r="D802" t="s">
        <v>1285</v>
      </c>
      <c r="E802" t="s">
        <v>1285</v>
      </c>
      <c r="F802" t="s">
        <v>2600</v>
      </c>
      <c r="G802" t="str">
        <f t="shared" si="24"/>
        <v>Kaynarca</v>
      </c>
      <c r="H802" t="str">
        <f t="shared" si="25"/>
        <v>Sakarya</v>
      </c>
    </row>
    <row r="803" spans="1:8" x14ac:dyDescent="0.3">
      <c r="A803">
        <v>610</v>
      </c>
      <c r="B803" t="s">
        <v>2675</v>
      </c>
      <c r="C803" t="s">
        <v>2676</v>
      </c>
      <c r="D803" t="s">
        <v>1285</v>
      </c>
      <c r="E803" t="s">
        <v>1285</v>
      </c>
      <c r="F803" t="s">
        <v>2677</v>
      </c>
      <c r="G803" t="str">
        <f t="shared" si="24"/>
        <v>Kocaali</v>
      </c>
      <c r="H803" t="str">
        <f t="shared" si="25"/>
        <v>Sakarya</v>
      </c>
    </row>
    <row r="804" spans="1:8" x14ac:dyDescent="0.3">
      <c r="A804">
        <v>740</v>
      </c>
      <c r="B804" t="s">
        <v>2999</v>
      </c>
      <c r="C804" t="s">
        <v>2999</v>
      </c>
      <c r="D804" t="s">
        <v>1285</v>
      </c>
      <c r="E804" t="s">
        <v>1285</v>
      </c>
      <c r="F804" t="s">
        <v>3000</v>
      </c>
      <c r="G804" t="str">
        <f t="shared" si="24"/>
        <v>Pamukova</v>
      </c>
      <c r="H804" t="str">
        <f t="shared" si="25"/>
        <v>Sakarya</v>
      </c>
    </row>
    <row r="805" spans="1:8" x14ac:dyDescent="0.3">
      <c r="A805">
        <v>792</v>
      </c>
      <c r="B805" t="s">
        <v>3131</v>
      </c>
      <c r="C805" t="s">
        <v>3131</v>
      </c>
      <c r="D805" t="s">
        <v>1285</v>
      </c>
      <c r="E805" t="s">
        <v>1285</v>
      </c>
      <c r="F805" t="s">
        <v>3132</v>
      </c>
      <c r="G805" t="str">
        <f t="shared" si="24"/>
        <v>Sapanca</v>
      </c>
      <c r="H805" t="str">
        <f t="shared" si="25"/>
        <v>Sakarya</v>
      </c>
    </row>
    <row r="806" spans="1:8" x14ac:dyDescent="0.3">
      <c r="A806">
        <v>823</v>
      </c>
      <c r="B806" t="s">
        <v>3211</v>
      </c>
      <c r="C806" t="s">
        <v>3212</v>
      </c>
      <c r="D806" t="s">
        <v>1285</v>
      </c>
      <c r="E806" t="s">
        <v>1285</v>
      </c>
      <c r="F806" t="s">
        <v>3213</v>
      </c>
      <c r="G806" t="str">
        <f t="shared" si="24"/>
        <v>Serdivan</v>
      </c>
      <c r="H806" t="str">
        <f t="shared" si="25"/>
        <v>Sakarya</v>
      </c>
    </row>
    <row r="807" spans="1:8" x14ac:dyDescent="0.3">
      <c r="A807">
        <v>779</v>
      </c>
      <c r="B807" t="s">
        <v>3097</v>
      </c>
      <c r="C807" t="s">
        <v>3098</v>
      </c>
      <c r="D807" t="s">
        <v>1285</v>
      </c>
      <c r="E807" t="s">
        <v>1285</v>
      </c>
      <c r="F807" t="s">
        <v>3099</v>
      </c>
      <c r="G807" t="str">
        <f t="shared" si="24"/>
        <v>Söğütlü</v>
      </c>
      <c r="H807" t="str">
        <f t="shared" si="25"/>
        <v>Sakarya</v>
      </c>
    </row>
    <row r="808" spans="1:8" x14ac:dyDescent="0.3">
      <c r="A808">
        <v>864</v>
      </c>
      <c r="B808" t="s">
        <v>3314</v>
      </c>
      <c r="C808" t="s">
        <v>3314</v>
      </c>
      <c r="D808" t="s">
        <v>1285</v>
      </c>
      <c r="E808" t="s">
        <v>1285</v>
      </c>
      <c r="F808" t="s">
        <v>3315</v>
      </c>
      <c r="G808" t="str">
        <f t="shared" si="24"/>
        <v>Tarakli</v>
      </c>
      <c r="H808" t="str">
        <f t="shared" si="25"/>
        <v>Sakarya</v>
      </c>
    </row>
    <row r="809" spans="1:8" x14ac:dyDescent="0.3">
      <c r="A809">
        <v>57</v>
      </c>
      <c r="B809" t="s">
        <v>1235</v>
      </c>
      <c r="C809" t="s">
        <v>1235</v>
      </c>
      <c r="D809" t="s">
        <v>1146</v>
      </c>
      <c r="E809" t="s">
        <v>1146</v>
      </c>
      <c r="F809" t="s">
        <v>1236</v>
      </c>
      <c r="G809" t="str">
        <f t="shared" si="24"/>
        <v>19 Mayis</v>
      </c>
      <c r="H809" t="str">
        <f t="shared" si="25"/>
        <v>Samsun</v>
      </c>
    </row>
    <row r="810" spans="1:8" x14ac:dyDescent="0.3">
      <c r="A810">
        <v>101</v>
      </c>
      <c r="B810" t="s">
        <v>1368</v>
      </c>
      <c r="C810" t="s">
        <v>1369</v>
      </c>
      <c r="D810" t="s">
        <v>1146</v>
      </c>
      <c r="E810" t="s">
        <v>1146</v>
      </c>
      <c r="F810" t="s">
        <v>1370</v>
      </c>
      <c r="G810" t="str">
        <f t="shared" si="24"/>
        <v>Alaçam</v>
      </c>
      <c r="H810" t="str">
        <f t="shared" si="25"/>
        <v>Samsun</v>
      </c>
    </row>
    <row r="811" spans="1:8" x14ac:dyDescent="0.3">
      <c r="A811">
        <v>162</v>
      </c>
      <c r="B811" t="s">
        <v>1527</v>
      </c>
      <c r="C811" t="s">
        <v>1527</v>
      </c>
      <c r="D811" t="s">
        <v>1146</v>
      </c>
      <c r="E811" t="s">
        <v>1146</v>
      </c>
      <c r="F811" t="s">
        <v>1528</v>
      </c>
      <c r="G811" t="str">
        <f t="shared" si="24"/>
        <v>Asarcik</v>
      </c>
      <c r="H811" t="str">
        <f t="shared" si="25"/>
        <v>Samsun</v>
      </c>
    </row>
    <row r="812" spans="1:8" x14ac:dyDescent="0.3">
      <c r="A812">
        <v>168</v>
      </c>
      <c r="B812" t="s">
        <v>1542</v>
      </c>
      <c r="C812" t="s">
        <v>1542</v>
      </c>
      <c r="D812" t="s">
        <v>1146</v>
      </c>
      <c r="E812" t="s">
        <v>1146</v>
      </c>
      <c r="F812" t="s">
        <v>1543</v>
      </c>
      <c r="G812" t="str">
        <f t="shared" si="24"/>
        <v>Atakum</v>
      </c>
      <c r="H812" t="str">
        <f t="shared" si="25"/>
        <v>Samsun</v>
      </c>
    </row>
    <row r="813" spans="1:8" x14ac:dyDescent="0.3">
      <c r="A813">
        <v>193</v>
      </c>
      <c r="B813" t="s">
        <v>1607</v>
      </c>
      <c r="C813" t="s">
        <v>1607</v>
      </c>
      <c r="D813" t="s">
        <v>1146</v>
      </c>
      <c r="E813" t="s">
        <v>1146</v>
      </c>
      <c r="F813" t="s">
        <v>1609</v>
      </c>
      <c r="G813" t="str">
        <f t="shared" si="24"/>
        <v>Ayvacik</v>
      </c>
      <c r="H813" t="str">
        <f t="shared" si="25"/>
        <v>Samsun</v>
      </c>
    </row>
    <row r="814" spans="1:8" x14ac:dyDescent="0.3">
      <c r="A814">
        <v>211</v>
      </c>
      <c r="B814" t="s">
        <v>1663</v>
      </c>
      <c r="C814" t="s">
        <v>1663</v>
      </c>
      <c r="D814" t="s">
        <v>1146</v>
      </c>
      <c r="E814" t="s">
        <v>1146</v>
      </c>
      <c r="F814" t="s">
        <v>1664</v>
      </c>
      <c r="G814" t="str">
        <f t="shared" si="24"/>
        <v>Bafra</v>
      </c>
      <c r="H814" t="str">
        <f t="shared" si="25"/>
        <v>Samsun</v>
      </c>
    </row>
    <row r="815" spans="1:8" x14ac:dyDescent="0.3">
      <c r="A815">
        <v>288</v>
      </c>
      <c r="B815" t="s">
        <v>1856</v>
      </c>
      <c r="C815" t="s">
        <v>1857</v>
      </c>
      <c r="D815" t="s">
        <v>1146</v>
      </c>
      <c r="E815" t="s">
        <v>1146</v>
      </c>
      <c r="F815" t="s">
        <v>1858</v>
      </c>
      <c r="G815" t="str">
        <f t="shared" si="24"/>
        <v>Canik</v>
      </c>
      <c r="H815" t="str">
        <f t="shared" si="25"/>
        <v>Samsun</v>
      </c>
    </row>
    <row r="816" spans="1:8" x14ac:dyDescent="0.3">
      <c r="A816">
        <v>139</v>
      </c>
      <c r="B816" t="s">
        <v>1466</v>
      </c>
      <c r="C816" t="s">
        <v>1467</v>
      </c>
      <c r="D816" t="s">
        <v>1146</v>
      </c>
      <c r="E816" t="s">
        <v>1146</v>
      </c>
      <c r="F816" t="s">
        <v>1468</v>
      </c>
      <c r="G816" t="str">
        <f t="shared" si="24"/>
        <v>Çarşamba</v>
      </c>
      <c r="H816" t="str">
        <f t="shared" si="25"/>
        <v>Samsun</v>
      </c>
    </row>
    <row r="817" spans="1:8" x14ac:dyDescent="0.3">
      <c r="A817">
        <v>498</v>
      </c>
      <c r="B817" t="s">
        <v>2416</v>
      </c>
      <c r="C817" t="s">
        <v>2416</v>
      </c>
      <c r="D817" t="s">
        <v>1146</v>
      </c>
      <c r="E817" t="s">
        <v>1146</v>
      </c>
      <c r="F817" t="s">
        <v>2417</v>
      </c>
      <c r="G817" t="str">
        <f t="shared" si="24"/>
        <v>Havza</v>
      </c>
      <c r="H817" t="str">
        <f t="shared" si="25"/>
        <v>Samsun</v>
      </c>
    </row>
    <row r="818" spans="1:8" x14ac:dyDescent="0.3">
      <c r="A818">
        <v>34</v>
      </c>
      <c r="B818" t="s">
        <v>1144</v>
      </c>
      <c r="C818" t="s">
        <v>1145</v>
      </c>
      <c r="D818" t="s">
        <v>1146</v>
      </c>
      <c r="E818" t="s">
        <v>1146</v>
      </c>
      <c r="F818" t="s">
        <v>1147</v>
      </c>
      <c r="G818" t="str">
        <f t="shared" si="24"/>
        <v>Ilkadim</v>
      </c>
      <c r="H818" t="str">
        <f t="shared" si="25"/>
        <v>Samsun</v>
      </c>
    </row>
    <row r="819" spans="1:8" x14ac:dyDescent="0.3">
      <c r="A819">
        <v>573</v>
      </c>
      <c r="B819" t="s">
        <v>2590</v>
      </c>
      <c r="C819" t="s">
        <v>2590</v>
      </c>
      <c r="D819" t="s">
        <v>1146</v>
      </c>
      <c r="E819" t="s">
        <v>1146</v>
      </c>
      <c r="F819" t="s">
        <v>2591</v>
      </c>
      <c r="G819" t="str">
        <f t="shared" si="24"/>
        <v>Kavak</v>
      </c>
      <c r="H819" t="str">
        <f t="shared" si="25"/>
        <v>Samsun</v>
      </c>
    </row>
    <row r="820" spans="1:8" x14ac:dyDescent="0.3">
      <c r="A820">
        <v>649</v>
      </c>
      <c r="B820" t="s">
        <v>2769</v>
      </c>
      <c r="C820" t="s">
        <v>2770</v>
      </c>
      <c r="D820" t="s">
        <v>1146</v>
      </c>
      <c r="E820" t="s">
        <v>1146</v>
      </c>
      <c r="F820" t="s">
        <v>2771</v>
      </c>
      <c r="G820" t="str">
        <f t="shared" si="24"/>
        <v>Ladik</v>
      </c>
      <c r="H820" t="str">
        <f t="shared" si="25"/>
        <v>Samsun</v>
      </c>
    </row>
    <row r="821" spans="1:8" x14ac:dyDescent="0.3">
      <c r="A821">
        <v>787</v>
      </c>
      <c r="B821" t="s">
        <v>3120</v>
      </c>
      <c r="C821" t="s">
        <v>3120</v>
      </c>
      <c r="D821" t="s">
        <v>1146</v>
      </c>
      <c r="E821" t="s">
        <v>1146</v>
      </c>
      <c r="F821" t="s">
        <v>3121</v>
      </c>
      <c r="G821" t="str">
        <f t="shared" si="24"/>
        <v>Salipazari</v>
      </c>
      <c r="H821" t="str">
        <f t="shared" si="25"/>
        <v>Samsun</v>
      </c>
    </row>
    <row r="822" spans="1:8" x14ac:dyDescent="0.3">
      <c r="A822">
        <v>870</v>
      </c>
      <c r="B822" t="s">
        <v>3328</v>
      </c>
      <c r="C822" t="s">
        <v>3329</v>
      </c>
      <c r="D822" t="s">
        <v>1146</v>
      </c>
      <c r="E822" t="s">
        <v>1146</v>
      </c>
      <c r="F822" t="s">
        <v>3330</v>
      </c>
      <c r="G822" t="str">
        <f t="shared" si="24"/>
        <v>Tekkeköy</v>
      </c>
      <c r="H822" t="str">
        <f t="shared" si="25"/>
        <v>Samsun</v>
      </c>
    </row>
    <row r="823" spans="1:8" x14ac:dyDescent="0.3">
      <c r="A823">
        <v>875</v>
      </c>
      <c r="B823" t="s">
        <v>3340</v>
      </c>
      <c r="C823" t="s">
        <v>3340</v>
      </c>
      <c r="D823" t="s">
        <v>1146</v>
      </c>
      <c r="E823" t="s">
        <v>1146</v>
      </c>
      <c r="F823" t="s">
        <v>3341</v>
      </c>
      <c r="G823" t="str">
        <f t="shared" si="24"/>
        <v>Terme</v>
      </c>
      <c r="H823" t="str">
        <f t="shared" si="25"/>
        <v>Samsun</v>
      </c>
    </row>
    <row r="824" spans="1:8" x14ac:dyDescent="0.3">
      <c r="A824">
        <v>918</v>
      </c>
      <c r="B824" t="s">
        <v>3438</v>
      </c>
      <c r="C824" t="s">
        <v>3439</v>
      </c>
      <c r="D824" t="s">
        <v>1146</v>
      </c>
      <c r="E824" t="s">
        <v>1146</v>
      </c>
      <c r="F824" t="s">
        <v>3440</v>
      </c>
      <c r="G824" t="str">
        <f t="shared" si="24"/>
        <v>Vezirköprü</v>
      </c>
      <c r="H824" t="str">
        <f t="shared" si="25"/>
        <v>Samsun</v>
      </c>
    </row>
    <row r="825" spans="1:8" x14ac:dyDescent="0.3">
      <c r="A825">
        <v>922</v>
      </c>
      <c r="B825" t="s">
        <v>3449</v>
      </c>
      <c r="C825" t="s">
        <v>3449</v>
      </c>
      <c r="D825" t="s">
        <v>1146</v>
      </c>
      <c r="E825" t="s">
        <v>1146</v>
      </c>
      <c r="F825" t="s">
        <v>3450</v>
      </c>
      <c r="G825" t="str">
        <f t="shared" si="24"/>
        <v>Yakakent</v>
      </c>
      <c r="H825" t="str">
        <f t="shared" si="25"/>
        <v>Samsun</v>
      </c>
    </row>
    <row r="826" spans="1:8" x14ac:dyDescent="0.3">
      <c r="A826">
        <v>81</v>
      </c>
      <c r="B826" t="s">
        <v>1311</v>
      </c>
      <c r="C826" t="s">
        <v>1312</v>
      </c>
      <c r="D826" t="s">
        <v>1313</v>
      </c>
      <c r="E826" t="s">
        <v>1314</v>
      </c>
      <c r="F826" t="s">
        <v>1315</v>
      </c>
      <c r="G826" t="str">
        <f t="shared" si="24"/>
        <v>Akçakale</v>
      </c>
      <c r="H826" t="str">
        <f t="shared" si="25"/>
        <v>Şanliurfa</v>
      </c>
    </row>
    <row r="827" spans="1:8" x14ac:dyDescent="0.3">
      <c r="A827">
        <v>199</v>
      </c>
      <c r="B827" t="s">
        <v>1623</v>
      </c>
      <c r="C827" t="s">
        <v>1624</v>
      </c>
      <c r="D827" t="s">
        <v>1313</v>
      </c>
      <c r="E827" t="s">
        <v>1314</v>
      </c>
      <c r="F827" t="s">
        <v>1625</v>
      </c>
      <c r="G827" t="str">
        <f t="shared" si="24"/>
        <v>Birecik</v>
      </c>
      <c r="H827" t="str">
        <f t="shared" si="25"/>
        <v>Şanliurfa</v>
      </c>
    </row>
    <row r="828" spans="1:8" x14ac:dyDescent="0.3">
      <c r="A828">
        <v>271</v>
      </c>
      <c r="B828" t="s">
        <v>1814</v>
      </c>
      <c r="C828" t="s">
        <v>1814</v>
      </c>
      <c r="D828" t="s">
        <v>1313</v>
      </c>
      <c r="E828" t="s">
        <v>1314</v>
      </c>
      <c r="F828" t="s">
        <v>1815</v>
      </c>
      <c r="G828" t="str">
        <f t="shared" si="24"/>
        <v>Bozova</v>
      </c>
      <c r="H828" t="str">
        <f t="shared" si="25"/>
        <v>Şanliurfa</v>
      </c>
    </row>
    <row r="829" spans="1:8" x14ac:dyDescent="0.3">
      <c r="A829">
        <v>290</v>
      </c>
      <c r="B829" t="s">
        <v>1861</v>
      </c>
      <c r="C829" t="s">
        <v>1861</v>
      </c>
      <c r="D829" t="s">
        <v>1313</v>
      </c>
      <c r="E829" t="s">
        <v>1314</v>
      </c>
      <c r="F829" t="s">
        <v>1862</v>
      </c>
      <c r="G829" t="str">
        <f t="shared" si="24"/>
        <v>Ceylanpinar</v>
      </c>
      <c r="H829" t="str">
        <f t="shared" si="25"/>
        <v>Şanliurfa</v>
      </c>
    </row>
    <row r="830" spans="1:8" x14ac:dyDescent="0.3">
      <c r="A830">
        <v>401</v>
      </c>
      <c r="B830" t="s">
        <v>2156</v>
      </c>
      <c r="C830" t="s">
        <v>2157</v>
      </c>
      <c r="D830" t="s">
        <v>1313</v>
      </c>
      <c r="E830" t="s">
        <v>1314</v>
      </c>
      <c r="F830" t="s">
        <v>2158</v>
      </c>
      <c r="G830" t="str">
        <f t="shared" si="24"/>
        <v>Eyyübiye</v>
      </c>
      <c r="H830" t="str">
        <f t="shared" si="25"/>
        <v>Şanliurfa</v>
      </c>
    </row>
    <row r="831" spans="1:8" x14ac:dyDescent="0.3">
      <c r="A831">
        <v>482</v>
      </c>
      <c r="B831" t="s">
        <v>2378</v>
      </c>
      <c r="C831" t="s">
        <v>2379</v>
      </c>
      <c r="D831" t="s">
        <v>1313</v>
      </c>
      <c r="E831" t="s">
        <v>1314</v>
      </c>
      <c r="F831" t="s">
        <v>2380</v>
      </c>
      <c r="G831" t="str">
        <f t="shared" si="24"/>
        <v>Halfeti</v>
      </c>
      <c r="H831" t="str">
        <f t="shared" si="25"/>
        <v>Şanliurfa</v>
      </c>
    </row>
    <row r="832" spans="1:8" x14ac:dyDescent="0.3">
      <c r="A832">
        <v>481</v>
      </c>
      <c r="B832" t="s">
        <v>2375</v>
      </c>
      <c r="C832" t="s">
        <v>2376</v>
      </c>
      <c r="D832" t="s">
        <v>1313</v>
      </c>
      <c r="E832" t="s">
        <v>1314</v>
      </c>
      <c r="F832" t="s">
        <v>2377</v>
      </c>
      <c r="G832" t="str">
        <f t="shared" si="24"/>
        <v>Haliliye</v>
      </c>
      <c r="H832" t="str">
        <f t="shared" si="25"/>
        <v>Şanliurfa</v>
      </c>
    </row>
    <row r="833" spans="1:8" x14ac:dyDescent="0.3">
      <c r="A833">
        <v>491</v>
      </c>
      <c r="B833" t="s">
        <v>2400</v>
      </c>
      <c r="C833" t="s">
        <v>2400</v>
      </c>
      <c r="D833" t="s">
        <v>1313</v>
      </c>
      <c r="E833" t="s">
        <v>1314</v>
      </c>
      <c r="F833" t="s">
        <v>2401</v>
      </c>
      <c r="G833" t="str">
        <f t="shared" si="24"/>
        <v>Harran</v>
      </c>
      <c r="H833" t="str">
        <f t="shared" si="25"/>
        <v>Şanliurfa</v>
      </c>
    </row>
    <row r="834" spans="1:8" x14ac:dyDescent="0.3">
      <c r="A834">
        <v>473</v>
      </c>
      <c r="B834" t="s">
        <v>2354</v>
      </c>
      <c r="C834" t="s">
        <v>2355</v>
      </c>
      <c r="D834" t="s">
        <v>1313</v>
      </c>
      <c r="E834" t="s">
        <v>1314</v>
      </c>
      <c r="F834" t="s">
        <v>2356</v>
      </c>
      <c r="G834" t="str">
        <f t="shared" ref="G834:G897" si="26">PROPER(B834)</f>
        <v>Hilvan</v>
      </c>
      <c r="H834" t="str">
        <f t="shared" ref="H834:H897" si="27">PROPER(D834)</f>
        <v>Şanliurfa</v>
      </c>
    </row>
    <row r="835" spans="1:8" x14ac:dyDescent="0.3">
      <c r="A835">
        <v>553</v>
      </c>
      <c r="B835" t="s">
        <v>2546</v>
      </c>
      <c r="C835" t="s">
        <v>2547</v>
      </c>
      <c r="D835" t="s">
        <v>1313</v>
      </c>
      <c r="E835" t="s">
        <v>1314</v>
      </c>
      <c r="F835" t="s">
        <v>2548</v>
      </c>
      <c r="G835" t="str">
        <f t="shared" si="26"/>
        <v>Karaköprü</v>
      </c>
      <c r="H835" t="str">
        <f t="shared" si="27"/>
        <v>Şanliurfa</v>
      </c>
    </row>
    <row r="836" spans="1:8" x14ac:dyDescent="0.3">
      <c r="A836">
        <v>781</v>
      </c>
      <c r="B836" t="s">
        <v>3103</v>
      </c>
      <c r="C836" t="s">
        <v>3104</v>
      </c>
      <c r="D836" t="s">
        <v>1313</v>
      </c>
      <c r="E836" t="s">
        <v>1314</v>
      </c>
      <c r="F836" t="s">
        <v>3105</v>
      </c>
      <c r="G836" t="str">
        <f t="shared" si="26"/>
        <v>Siverek</v>
      </c>
      <c r="H836" t="str">
        <f t="shared" si="27"/>
        <v>Şanliurfa</v>
      </c>
    </row>
    <row r="837" spans="1:8" x14ac:dyDescent="0.3">
      <c r="A837">
        <v>853</v>
      </c>
      <c r="B837" t="s">
        <v>3284</v>
      </c>
      <c r="C837" t="s">
        <v>3285</v>
      </c>
      <c r="D837" t="s">
        <v>1313</v>
      </c>
      <c r="E837" t="s">
        <v>1314</v>
      </c>
      <c r="F837" t="s">
        <v>3286</v>
      </c>
      <c r="G837" t="str">
        <f t="shared" si="26"/>
        <v>Suruç</v>
      </c>
      <c r="H837" t="str">
        <f t="shared" si="27"/>
        <v>Şanliurfa</v>
      </c>
    </row>
    <row r="838" spans="1:8" x14ac:dyDescent="0.3">
      <c r="A838">
        <v>914</v>
      </c>
      <c r="B838" t="s">
        <v>3427</v>
      </c>
      <c r="C838" t="s">
        <v>3428</v>
      </c>
      <c r="D838" t="s">
        <v>1313</v>
      </c>
      <c r="E838" t="s">
        <v>1314</v>
      </c>
      <c r="F838" t="s">
        <v>3429</v>
      </c>
      <c r="G838" t="str">
        <f t="shared" si="26"/>
        <v>Viranşehir</v>
      </c>
      <c r="H838" t="str">
        <f t="shared" si="27"/>
        <v>Şanliurfa</v>
      </c>
    </row>
    <row r="839" spans="1:8" x14ac:dyDescent="0.3">
      <c r="A839">
        <v>232</v>
      </c>
      <c r="B839" t="s">
        <v>1716</v>
      </c>
      <c r="C839" t="s">
        <v>1716</v>
      </c>
      <c r="D839" t="s">
        <v>1018</v>
      </c>
      <c r="E839" t="s">
        <v>1019</v>
      </c>
      <c r="F839" t="s">
        <v>1717</v>
      </c>
      <c r="G839" t="str">
        <f t="shared" si="26"/>
        <v>Baykan</v>
      </c>
      <c r="H839" t="str">
        <f t="shared" si="27"/>
        <v>Siirt</v>
      </c>
    </row>
    <row r="840" spans="1:8" x14ac:dyDescent="0.3">
      <c r="A840">
        <v>389</v>
      </c>
      <c r="B840" t="s">
        <v>2126</v>
      </c>
      <c r="C840" t="s">
        <v>2126</v>
      </c>
      <c r="D840" t="s">
        <v>1018</v>
      </c>
      <c r="E840" t="s">
        <v>1019</v>
      </c>
      <c r="F840" t="s">
        <v>2127</v>
      </c>
      <c r="G840" t="str">
        <f t="shared" si="26"/>
        <v>Eruh</v>
      </c>
      <c r="H840" t="str">
        <f t="shared" si="27"/>
        <v>Siirt</v>
      </c>
    </row>
    <row r="841" spans="1:8" x14ac:dyDescent="0.3">
      <c r="A841">
        <v>643</v>
      </c>
      <c r="B841" t="s">
        <v>2753</v>
      </c>
      <c r="C841" t="s">
        <v>2753</v>
      </c>
      <c r="D841" t="s">
        <v>1018</v>
      </c>
      <c r="E841" t="s">
        <v>1019</v>
      </c>
      <c r="F841" t="s">
        <v>2754</v>
      </c>
      <c r="G841" t="str">
        <f t="shared" si="26"/>
        <v>Kurtalan</v>
      </c>
      <c r="H841" t="str">
        <f t="shared" si="27"/>
        <v>Siirt</v>
      </c>
    </row>
    <row r="842" spans="1:8" x14ac:dyDescent="0.3">
      <c r="A842">
        <v>754</v>
      </c>
      <c r="B842" t="s">
        <v>3031</v>
      </c>
      <c r="C842" t="s">
        <v>3032</v>
      </c>
      <c r="D842" t="s">
        <v>1018</v>
      </c>
      <c r="E842" t="s">
        <v>1019</v>
      </c>
      <c r="F842" t="s">
        <v>3033</v>
      </c>
      <c r="G842" t="str">
        <f t="shared" si="26"/>
        <v>Pervari</v>
      </c>
      <c r="H842" t="str">
        <f t="shared" si="27"/>
        <v>Siirt</v>
      </c>
    </row>
    <row r="843" spans="1:8" x14ac:dyDescent="0.3">
      <c r="A843">
        <v>829</v>
      </c>
      <c r="B843" t="s">
        <v>1019</v>
      </c>
      <c r="C843" t="s">
        <v>1019</v>
      </c>
      <c r="D843" t="s">
        <v>1018</v>
      </c>
      <c r="E843" t="s">
        <v>1019</v>
      </c>
      <c r="F843" t="s">
        <v>3228</v>
      </c>
      <c r="G843" t="str">
        <f t="shared" si="26"/>
        <v>Siirt</v>
      </c>
      <c r="H843" t="str">
        <f t="shared" si="27"/>
        <v>Siirt</v>
      </c>
    </row>
    <row r="844" spans="1:8" x14ac:dyDescent="0.3">
      <c r="A844">
        <v>5</v>
      </c>
      <c r="B844" t="s">
        <v>1016</v>
      </c>
      <c r="C844" t="s">
        <v>1017</v>
      </c>
      <c r="D844" t="s">
        <v>1018</v>
      </c>
      <c r="E844" t="s">
        <v>1019</v>
      </c>
      <c r="F844" t="s">
        <v>1020</v>
      </c>
      <c r="G844" t="str">
        <f t="shared" si="26"/>
        <v>Şirvan</v>
      </c>
      <c r="H844" t="str">
        <f t="shared" si="27"/>
        <v>Siirt</v>
      </c>
    </row>
    <row r="845" spans="1:8" x14ac:dyDescent="0.3">
      <c r="A845">
        <v>856</v>
      </c>
      <c r="B845" t="s">
        <v>3291</v>
      </c>
      <c r="C845" t="s">
        <v>3292</v>
      </c>
      <c r="D845" t="s">
        <v>1018</v>
      </c>
      <c r="E845" t="s">
        <v>1019</v>
      </c>
      <c r="F845" t="s">
        <v>3293</v>
      </c>
      <c r="G845" t="str">
        <f t="shared" si="26"/>
        <v>Tillo</v>
      </c>
      <c r="H845" t="str">
        <f t="shared" si="27"/>
        <v>Siirt</v>
      </c>
    </row>
    <row r="846" spans="1:8" x14ac:dyDescent="0.3">
      <c r="A846">
        <v>179</v>
      </c>
      <c r="B846" t="s">
        <v>1571</v>
      </c>
      <c r="C846" t="s">
        <v>1571</v>
      </c>
      <c r="D846" t="s">
        <v>1572</v>
      </c>
      <c r="E846" t="s">
        <v>1573</v>
      </c>
      <c r="F846" t="s">
        <v>1574</v>
      </c>
      <c r="G846" t="str">
        <f t="shared" si="26"/>
        <v>Ayancik</v>
      </c>
      <c r="H846" t="str">
        <f t="shared" si="27"/>
        <v>Sinop</v>
      </c>
    </row>
    <row r="847" spans="1:8" x14ac:dyDescent="0.3">
      <c r="A847">
        <v>265</v>
      </c>
      <c r="B847" t="s">
        <v>1802</v>
      </c>
      <c r="C847" t="s">
        <v>1802</v>
      </c>
      <c r="D847" t="s">
        <v>1572</v>
      </c>
      <c r="E847" t="s">
        <v>1573</v>
      </c>
      <c r="F847" t="s">
        <v>1803</v>
      </c>
      <c r="G847" t="str">
        <f t="shared" si="26"/>
        <v>Boyabat</v>
      </c>
      <c r="H847" t="str">
        <f t="shared" si="27"/>
        <v>Sinop</v>
      </c>
    </row>
    <row r="848" spans="1:8" x14ac:dyDescent="0.3">
      <c r="A848">
        <v>297</v>
      </c>
      <c r="B848" t="s">
        <v>1881</v>
      </c>
      <c r="C848" t="s">
        <v>1882</v>
      </c>
      <c r="D848" t="s">
        <v>1572</v>
      </c>
      <c r="E848" t="s">
        <v>1573</v>
      </c>
      <c r="F848" t="s">
        <v>1883</v>
      </c>
      <c r="G848" t="str">
        <f t="shared" si="26"/>
        <v>Dikmen</v>
      </c>
      <c r="H848" t="str">
        <f t="shared" si="27"/>
        <v>Sinop</v>
      </c>
    </row>
    <row r="849" spans="1:8" x14ac:dyDescent="0.3">
      <c r="A849">
        <v>341</v>
      </c>
      <c r="B849" t="s">
        <v>1998</v>
      </c>
      <c r="C849" t="s">
        <v>1999</v>
      </c>
      <c r="D849" t="s">
        <v>1572</v>
      </c>
      <c r="E849" t="s">
        <v>1573</v>
      </c>
      <c r="F849" t="s">
        <v>2000</v>
      </c>
      <c r="G849" t="str">
        <f t="shared" si="26"/>
        <v>Durağan</v>
      </c>
      <c r="H849" t="str">
        <f t="shared" si="27"/>
        <v>Sinop</v>
      </c>
    </row>
    <row r="850" spans="1:8" x14ac:dyDescent="0.3">
      <c r="A850">
        <v>382</v>
      </c>
      <c r="B850" t="s">
        <v>2108</v>
      </c>
      <c r="C850" t="s">
        <v>2108</v>
      </c>
      <c r="D850" t="s">
        <v>1572</v>
      </c>
      <c r="E850" t="s">
        <v>1573</v>
      </c>
      <c r="F850" t="s">
        <v>2109</v>
      </c>
      <c r="G850" t="str">
        <f t="shared" si="26"/>
        <v>Erfelek</v>
      </c>
      <c r="H850" t="str">
        <f t="shared" si="27"/>
        <v>Sinop</v>
      </c>
    </row>
    <row r="851" spans="1:8" x14ac:dyDescent="0.3">
      <c r="A851">
        <v>428</v>
      </c>
      <c r="B851" t="s">
        <v>2229</v>
      </c>
      <c r="C851" t="s">
        <v>2229</v>
      </c>
      <c r="D851" t="s">
        <v>1572</v>
      </c>
      <c r="E851" t="s">
        <v>1573</v>
      </c>
      <c r="F851" t="s">
        <v>2230</v>
      </c>
      <c r="G851" t="str">
        <f t="shared" si="26"/>
        <v>Gerze</v>
      </c>
      <c r="H851" t="str">
        <f t="shared" si="27"/>
        <v>Sinop</v>
      </c>
    </row>
    <row r="852" spans="1:8" x14ac:dyDescent="0.3">
      <c r="A852">
        <v>795</v>
      </c>
      <c r="B852" t="s">
        <v>3136</v>
      </c>
      <c r="C852" t="s">
        <v>3137</v>
      </c>
      <c r="D852" t="s">
        <v>1572</v>
      </c>
      <c r="E852" t="s">
        <v>1573</v>
      </c>
      <c r="F852" t="s">
        <v>3138</v>
      </c>
      <c r="G852" t="str">
        <f t="shared" si="26"/>
        <v>Saraydüzü</v>
      </c>
      <c r="H852" t="str">
        <f t="shared" si="27"/>
        <v>Sinop</v>
      </c>
    </row>
    <row r="853" spans="1:8" x14ac:dyDescent="0.3">
      <c r="A853">
        <v>831</v>
      </c>
      <c r="B853" t="s">
        <v>1573</v>
      </c>
      <c r="C853" t="s">
        <v>1573</v>
      </c>
      <c r="D853" t="s">
        <v>1572</v>
      </c>
      <c r="E853" t="s">
        <v>1573</v>
      </c>
      <c r="F853" t="s">
        <v>3231</v>
      </c>
      <c r="G853" t="str">
        <f t="shared" si="26"/>
        <v>Sinop</v>
      </c>
      <c r="H853" t="str">
        <f t="shared" si="27"/>
        <v>Sinop</v>
      </c>
    </row>
    <row r="854" spans="1:8" x14ac:dyDescent="0.3">
      <c r="A854">
        <v>885</v>
      </c>
      <c r="B854" t="s">
        <v>3359</v>
      </c>
      <c r="C854" t="s">
        <v>3360</v>
      </c>
      <c r="D854" t="s">
        <v>1572</v>
      </c>
      <c r="E854" t="s">
        <v>1573</v>
      </c>
      <c r="F854" t="s">
        <v>3361</v>
      </c>
      <c r="G854" t="str">
        <f t="shared" si="26"/>
        <v>Türkeli</v>
      </c>
      <c r="H854" t="str">
        <f t="shared" si="27"/>
        <v>Sinop</v>
      </c>
    </row>
    <row r="855" spans="1:8" x14ac:dyDescent="0.3">
      <c r="A855">
        <v>252</v>
      </c>
      <c r="B855" t="s">
        <v>1770</v>
      </c>
      <c r="C855" t="s">
        <v>1771</v>
      </c>
      <c r="D855" t="s">
        <v>1060</v>
      </c>
      <c r="E855" t="s">
        <v>1061</v>
      </c>
      <c r="F855" t="s">
        <v>1772</v>
      </c>
      <c r="G855" t="str">
        <f t="shared" si="26"/>
        <v>Beytüşşebap</v>
      </c>
      <c r="H855" t="str">
        <f t="shared" si="27"/>
        <v>Şirnak</v>
      </c>
    </row>
    <row r="856" spans="1:8" x14ac:dyDescent="0.3">
      <c r="A856">
        <v>287</v>
      </c>
      <c r="B856" t="s">
        <v>1853</v>
      </c>
      <c r="C856" t="s">
        <v>1854</v>
      </c>
      <c r="D856" t="s">
        <v>1060</v>
      </c>
      <c r="E856" t="s">
        <v>1061</v>
      </c>
      <c r="F856" t="s">
        <v>1855</v>
      </c>
      <c r="G856" t="str">
        <f t="shared" si="26"/>
        <v>Cizre</v>
      </c>
      <c r="H856" t="str">
        <f t="shared" si="27"/>
        <v>Şirnak</v>
      </c>
    </row>
    <row r="857" spans="1:8" x14ac:dyDescent="0.3">
      <c r="A857">
        <v>442</v>
      </c>
      <c r="B857" t="s">
        <v>2265</v>
      </c>
      <c r="C857" t="s">
        <v>2266</v>
      </c>
      <c r="D857" t="s">
        <v>1060</v>
      </c>
      <c r="E857" t="s">
        <v>1061</v>
      </c>
      <c r="F857" t="s">
        <v>2267</v>
      </c>
      <c r="G857" t="str">
        <f t="shared" si="26"/>
        <v>Güçlükonak</v>
      </c>
      <c r="H857" t="str">
        <f t="shared" si="27"/>
        <v>Şirnak</v>
      </c>
    </row>
    <row r="858" spans="1:8" x14ac:dyDescent="0.3">
      <c r="A858">
        <v>14</v>
      </c>
      <c r="B858" t="s">
        <v>1058</v>
      </c>
      <c r="C858" t="s">
        <v>1059</v>
      </c>
      <c r="D858" t="s">
        <v>1060</v>
      </c>
      <c r="E858" t="s">
        <v>1061</v>
      </c>
      <c r="F858" t="s">
        <v>1062</v>
      </c>
      <c r="G858" t="str">
        <f t="shared" si="26"/>
        <v>Idil</v>
      </c>
      <c r="H858" t="str">
        <f t="shared" si="27"/>
        <v>Şirnak</v>
      </c>
    </row>
    <row r="859" spans="1:8" x14ac:dyDescent="0.3">
      <c r="A859">
        <v>772</v>
      </c>
      <c r="B859" t="s">
        <v>3076</v>
      </c>
      <c r="C859" t="s">
        <v>3077</v>
      </c>
      <c r="D859" t="s">
        <v>1060</v>
      </c>
      <c r="E859" t="s">
        <v>1061</v>
      </c>
      <c r="F859" t="s">
        <v>3078</v>
      </c>
      <c r="G859" t="str">
        <f t="shared" si="26"/>
        <v>Silopi</v>
      </c>
      <c r="H859" t="str">
        <f t="shared" si="27"/>
        <v>Şirnak</v>
      </c>
    </row>
    <row r="860" spans="1:8" x14ac:dyDescent="0.3">
      <c r="A860">
        <v>29</v>
      </c>
      <c r="B860" t="s">
        <v>1060</v>
      </c>
      <c r="C860" t="s">
        <v>1061</v>
      </c>
      <c r="D860" t="s">
        <v>1060</v>
      </c>
      <c r="E860" t="s">
        <v>1061</v>
      </c>
      <c r="F860" t="s">
        <v>1124</v>
      </c>
      <c r="G860" t="str">
        <f t="shared" si="26"/>
        <v>Şirnak</v>
      </c>
      <c r="H860" t="str">
        <f t="shared" si="27"/>
        <v>Şirnak</v>
      </c>
    </row>
    <row r="861" spans="1:8" x14ac:dyDescent="0.3">
      <c r="A861">
        <v>907</v>
      </c>
      <c r="B861" t="s">
        <v>3410</v>
      </c>
      <c r="C861" t="s">
        <v>3410</v>
      </c>
      <c r="D861" t="s">
        <v>1060</v>
      </c>
      <c r="E861" t="s">
        <v>1061</v>
      </c>
      <c r="F861" t="s">
        <v>3411</v>
      </c>
      <c r="G861" t="str">
        <f t="shared" si="26"/>
        <v>Uludere</v>
      </c>
      <c r="H861" t="str">
        <f t="shared" si="27"/>
        <v>Şirnak</v>
      </c>
    </row>
    <row r="862" spans="1:8" x14ac:dyDescent="0.3">
      <c r="A862">
        <v>87</v>
      </c>
      <c r="B862" t="s">
        <v>1333</v>
      </c>
      <c r="C862" t="s">
        <v>1333</v>
      </c>
      <c r="D862" t="s">
        <v>1154</v>
      </c>
      <c r="E862" t="s">
        <v>1155</v>
      </c>
      <c r="F862" t="s">
        <v>1334</v>
      </c>
      <c r="G862" t="str">
        <f t="shared" si="26"/>
        <v>Akincilar</v>
      </c>
      <c r="H862" t="str">
        <f t="shared" si="27"/>
        <v>Sivas</v>
      </c>
    </row>
    <row r="863" spans="1:8" x14ac:dyDescent="0.3">
      <c r="A863">
        <v>117</v>
      </c>
      <c r="B863" t="s">
        <v>1407</v>
      </c>
      <c r="C863" t="s">
        <v>1407</v>
      </c>
      <c r="D863" t="s">
        <v>1154</v>
      </c>
      <c r="E863" t="s">
        <v>1155</v>
      </c>
      <c r="F863" t="s">
        <v>1409</v>
      </c>
      <c r="G863" t="str">
        <f t="shared" si="26"/>
        <v>Altinyayla</v>
      </c>
      <c r="H863" t="str">
        <f t="shared" si="27"/>
        <v>Sivas</v>
      </c>
    </row>
    <row r="864" spans="1:8" x14ac:dyDescent="0.3">
      <c r="A864">
        <v>300</v>
      </c>
      <c r="B864" t="s">
        <v>1890</v>
      </c>
      <c r="C864" t="s">
        <v>1891</v>
      </c>
      <c r="D864" t="s">
        <v>1154</v>
      </c>
      <c r="E864" t="s">
        <v>1155</v>
      </c>
      <c r="F864" t="s">
        <v>1892</v>
      </c>
      <c r="G864" t="str">
        <f t="shared" si="26"/>
        <v>Divriği</v>
      </c>
      <c r="H864" t="str">
        <f t="shared" si="27"/>
        <v>Sivas</v>
      </c>
    </row>
    <row r="865" spans="1:8" x14ac:dyDescent="0.3">
      <c r="A865">
        <v>328</v>
      </c>
      <c r="B865" t="s">
        <v>1961</v>
      </c>
      <c r="C865" t="s">
        <v>1962</v>
      </c>
      <c r="D865" t="s">
        <v>1154</v>
      </c>
      <c r="E865" t="s">
        <v>1155</v>
      </c>
      <c r="F865" t="s">
        <v>1963</v>
      </c>
      <c r="G865" t="str">
        <f t="shared" si="26"/>
        <v>Doğanşar</v>
      </c>
      <c r="H865" t="str">
        <f t="shared" si="27"/>
        <v>Sivas</v>
      </c>
    </row>
    <row r="866" spans="1:8" x14ac:dyDescent="0.3">
      <c r="A866">
        <v>421</v>
      </c>
      <c r="B866" t="s">
        <v>2211</v>
      </c>
      <c r="C866" t="s">
        <v>2211</v>
      </c>
      <c r="D866" t="s">
        <v>1154</v>
      </c>
      <c r="E866" t="s">
        <v>1155</v>
      </c>
      <c r="F866" t="s">
        <v>2212</v>
      </c>
      <c r="G866" t="str">
        <f t="shared" si="26"/>
        <v>Gemerek</v>
      </c>
      <c r="H866" t="str">
        <f t="shared" si="27"/>
        <v>Sivas</v>
      </c>
    </row>
    <row r="867" spans="1:8" x14ac:dyDescent="0.3">
      <c r="A867">
        <v>446</v>
      </c>
      <c r="B867" t="s">
        <v>2277</v>
      </c>
      <c r="C867" t="s">
        <v>2278</v>
      </c>
      <c r="D867" t="s">
        <v>1154</v>
      </c>
      <c r="E867" t="s">
        <v>1155</v>
      </c>
      <c r="F867" t="s">
        <v>2279</v>
      </c>
      <c r="G867" t="str">
        <f t="shared" si="26"/>
        <v>Gölova</v>
      </c>
      <c r="H867" t="str">
        <f t="shared" si="27"/>
        <v>Sivas</v>
      </c>
    </row>
    <row r="868" spans="1:8" x14ac:dyDescent="0.3">
      <c r="A868">
        <v>465</v>
      </c>
      <c r="B868" t="s">
        <v>2330</v>
      </c>
      <c r="C868" t="s">
        <v>2331</v>
      </c>
      <c r="D868" t="s">
        <v>1154</v>
      </c>
      <c r="E868" t="s">
        <v>1155</v>
      </c>
      <c r="F868" t="s">
        <v>2332</v>
      </c>
      <c r="G868" t="str">
        <f t="shared" si="26"/>
        <v>Gürün</v>
      </c>
      <c r="H868" t="str">
        <f t="shared" si="27"/>
        <v>Sivas</v>
      </c>
    </row>
    <row r="869" spans="1:8" x14ac:dyDescent="0.3">
      <c r="A869">
        <v>479</v>
      </c>
      <c r="B869" t="s">
        <v>2371</v>
      </c>
      <c r="C869" t="s">
        <v>2372</v>
      </c>
      <c r="D869" t="s">
        <v>1154</v>
      </c>
      <c r="E869" t="s">
        <v>1155</v>
      </c>
      <c r="F869" t="s">
        <v>2373</v>
      </c>
      <c r="G869" t="str">
        <f t="shared" si="26"/>
        <v>Hafik</v>
      </c>
      <c r="H869" t="str">
        <f t="shared" si="27"/>
        <v>Sivas</v>
      </c>
    </row>
    <row r="870" spans="1:8" x14ac:dyDescent="0.3">
      <c r="A870">
        <v>36</v>
      </c>
      <c r="B870" t="s">
        <v>1152</v>
      </c>
      <c r="C870" t="s">
        <v>1153</v>
      </c>
      <c r="D870" t="s">
        <v>1154</v>
      </c>
      <c r="E870" t="s">
        <v>1155</v>
      </c>
      <c r="F870" t="s">
        <v>1156</v>
      </c>
      <c r="G870" t="str">
        <f t="shared" si="26"/>
        <v>Imranli</v>
      </c>
      <c r="H870" t="str">
        <f t="shared" si="27"/>
        <v>Sivas</v>
      </c>
    </row>
    <row r="871" spans="1:8" x14ac:dyDescent="0.3">
      <c r="A871">
        <v>540</v>
      </c>
      <c r="B871" t="s">
        <v>2516</v>
      </c>
      <c r="C871" t="s">
        <v>2516</v>
      </c>
      <c r="D871" t="s">
        <v>1154</v>
      </c>
      <c r="E871" t="s">
        <v>1155</v>
      </c>
      <c r="F871" t="s">
        <v>2517</v>
      </c>
      <c r="G871" t="str">
        <f t="shared" si="26"/>
        <v>Kangal</v>
      </c>
      <c r="H871" t="str">
        <f t="shared" si="27"/>
        <v>Sivas</v>
      </c>
    </row>
    <row r="872" spans="1:8" x14ac:dyDescent="0.3">
      <c r="A872">
        <v>621</v>
      </c>
      <c r="B872" t="s">
        <v>2702</v>
      </c>
      <c r="C872" t="s">
        <v>2703</v>
      </c>
      <c r="D872" t="s">
        <v>1154</v>
      </c>
      <c r="E872" t="s">
        <v>1155</v>
      </c>
      <c r="F872" t="s">
        <v>2704</v>
      </c>
      <c r="G872" t="str">
        <f t="shared" si="26"/>
        <v>Koyulhisar</v>
      </c>
      <c r="H872" t="str">
        <f t="shared" si="27"/>
        <v>Sivas</v>
      </c>
    </row>
    <row r="873" spans="1:8" x14ac:dyDescent="0.3">
      <c r="A873">
        <v>809</v>
      </c>
      <c r="B873" t="s">
        <v>3173</v>
      </c>
      <c r="C873" t="s">
        <v>3174</v>
      </c>
      <c r="D873" t="s">
        <v>1154</v>
      </c>
      <c r="E873" t="s">
        <v>1155</v>
      </c>
      <c r="F873" t="s">
        <v>3175</v>
      </c>
      <c r="G873" t="str">
        <f t="shared" si="26"/>
        <v>Sarkişla</v>
      </c>
      <c r="H873" t="str">
        <f t="shared" si="27"/>
        <v>Sivas</v>
      </c>
    </row>
    <row r="874" spans="1:8" x14ac:dyDescent="0.3">
      <c r="A874">
        <v>832</v>
      </c>
      <c r="B874" t="s">
        <v>1155</v>
      </c>
      <c r="C874" t="s">
        <v>1155</v>
      </c>
      <c r="D874" t="s">
        <v>1154</v>
      </c>
      <c r="E874" t="s">
        <v>1155</v>
      </c>
      <c r="F874" t="s">
        <v>3232</v>
      </c>
      <c r="G874" t="str">
        <f t="shared" si="26"/>
        <v>Sivas</v>
      </c>
      <c r="H874" t="str">
        <f t="shared" si="27"/>
        <v>Sivas</v>
      </c>
    </row>
    <row r="875" spans="1:8" x14ac:dyDescent="0.3">
      <c r="A875">
        <v>842</v>
      </c>
      <c r="B875" t="s">
        <v>3257</v>
      </c>
      <c r="C875" t="s">
        <v>3258</v>
      </c>
      <c r="D875" t="s">
        <v>1154</v>
      </c>
      <c r="E875" t="s">
        <v>1155</v>
      </c>
      <c r="F875" t="s">
        <v>3259</v>
      </c>
      <c r="G875" t="str">
        <f t="shared" si="26"/>
        <v>Suşehri</v>
      </c>
      <c r="H875" t="str">
        <f t="shared" si="27"/>
        <v>Sivas</v>
      </c>
    </row>
    <row r="876" spans="1:8" x14ac:dyDescent="0.3">
      <c r="A876">
        <v>903</v>
      </c>
      <c r="B876" t="s">
        <v>3402</v>
      </c>
      <c r="C876" t="s">
        <v>3403</v>
      </c>
      <c r="D876" t="s">
        <v>1154</v>
      </c>
      <c r="E876" t="s">
        <v>1155</v>
      </c>
      <c r="F876" t="s">
        <v>3404</v>
      </c>
      <c r="G876" t="str">
        <f t="shared" si="26"/>
        <v>Ulaş</v>
      </c>
      <c r="H876" t="str">
        <f t="shared" si="27"/>
        <v>Sivas</v>
      </c>
    </row>
    <row r="877" spans="1:8" x14ac:dyDescent="0.3">
      <c r="A877">
        <v>953</v>
      </c>
      <c r="B877" t="s">
        <v>3525</v>
      </c>
      <c r="C877" t="s">
        <v>3526</v>
      </c>
      <c r="D877" t="s">
        <v>1154</v>
      </c>
      <c r="E877" t="s">
        <v>1155</v>
      </c>
      <c r="F877" t="s">
        <v>3527</v>
      </c>
      <c r="G877" t="str">
        <f t="shared" si="26"/>
        <v>Yildizeli</v>
      </c>
      <c r="H877" t="str">
        <f t="shared" si="27"/>
        <v>Sivas</v>
      </c>
    </row>
    <row r="878" spans="1:8" x14ac:dyDescent="0.3">
      <c r="A878">
        <v>964</v>
      </c>
      <c r="B878" t="s">
        <v>3552</v>
      </c>
      <c r="C878" t="s">
        <v>3552</v>
      </c>
      <c r="D878" t="s">
        <v>1154</v>
      </c>
      <c r="E878" t="s">
        <v>1155</v>
      </c>
      <c r="F878" t="s">
        <v>3553</v>
      </c>
      <c r="G878" t="str">
        <f t="shared" si="26"/>
        <v>Zara</v>
      </c>
      <c r="H878" t="str">
        <f t="shared" si="27"/>
        <v>Sivas</v>
      </c>
    </row>
    <row r="879" spans="1:8" x14ac:dyDescent="0.3">
      <c r="A879">
        <v>386</v>
      </c>
      <c r="B879" t="s">
        <v>2118</v>
      </c>
      <c r="C879" t="s">
        <v>2119</v>
      </c>
      <c r="D879" t="s">
        <v>1046</v>
      </c>
      <c r="E879" t="s">
        <v>1047</v>
      </c>
      <c r="F879" t="s">
        <v>2120</v>
      </c>
      <c r="G879" t="str">
        <f t="shared" si="26"/>
        <v>Çerkezköy</v>
      </c>
      <c r="H879" t="str">
        <f t="shared" si="27"/>
        <v>Tekirdağ</v>
      </c>
    </row>
    <row r="880" spans="1:8" x14ac:dyDescent="0.3">
      <c r="A880">
        <v>722</v>
      </c>
      <c r="B880" t="s">
        <v>2959</v>
      </c>
      <c r="C880" t="s">
        <v>2960</v>
      </c>
      <c r="D880" t="s">
        <v>1046</v>
      </c>
      <c r="E880" t="s">
        <v>1047</v>
      </c>
      <c r="F880" t="s">
        <v>2961</v>
      </c>
      <c r="G880" t="str">
        <f t="shared" si="26"/>
        <v>Çorlu</v>
      </c>
      <c r="H880" t="str">
        <f t="shared" si="27"/>
        <v>Tekirdağ</v>
      </c>
    </row>
    <row r="881" spans="1:8" x14ac:dyDescent="0.3">
      <c r="A881">
        <v>384</v>
      </c>
      <c r="B881" t="s">
        <v>2113</v>
      </c>
      <c r="C881" t="s">
        <v>2113</v>
      </c>
      <c r="D881" t="s">
        <v>1046</v>
      </c>
      <c r="E881" t="s">
        <v>1047</v>
      </c>
      <c r="F881" t="s">
        <v>2114</v>
      </c>
      <c r="G881" t="str">
        <f t="shared" si="26"/>
        <v>Ergene</v>
      </c>
      <c r="H881" t="str">
        <f t="shared" si="27"/>
        <v>Tekirdağ</v>
      </c>
    </row>
    <row r="882" spans="1:8" x14ac:dyDescent="0.3">
      <c r="A882">
        <v>500</v>
      </c>
      <c r="B882" t="s">
        <v>2420</v>
      </c>
      <c r="C882" t="s">
        <v>2420</v>
      </c>
      <c r="D882" t="s">
        <v>1046</v>
      </c>
      <c r="E882" t="s">
        <v>1047</v>
      </c>
      <c r="F882" t="s">
        <v>2421</v>
      </c>
      <c r="G882" t="str">
        <f t="shared" si="26"/>
        <v>Hayrabolu</v>
      </c>
      <c r="H882" t="str">
        <f t="shared" si="27"/>
        <v>Tekirdağ</v>
      </c>
    </row>
    <row r="883" spans="1:8" x14ac:dyDescent="0.3">
      <c r="A883">
        <v>541</v>
      </c>
      <c r="B883" t="s">
        <v>2518</v>
      </c>
      <c r="C883" t="s">
        <v>2518</v>
      </c>
      <c r="D883" t="s">
        <v>1046</v>
      </c>
      <c r="E883" t="s">
        <v>1047</v>
      </c>
      <c r="F883" t="s">
        <v>2519</v>
      </c>
      <c r="G883" t="str">
        <f t="shared" si="26"/>
        <v>Kapakli</v>
      </c>
      <c r="H883" t="str">
        <f t="shared" si="27"/>
        <v>Tekirdağ</v>
      </c>
    </row>
    <row r="884" spans="1:8" x14ac:dyDescent="0.3">
      <c r="A884">
        <v>661</v>
      </c>
      <c r="B884" t="s">
        <v>2804</v>
      </c>
      <c r="C884" t="s">
        <v>2804</v>
      </c>
      <c r="D884" t="s">
        <v>1046</v>
      </c>
      <c r="E884" t="s">
        <v>1047</v>
      </c>
      <c r="F884" t="s">
        <v>2805</v>
      </c>
      <c r="G884" t="str">
        <f t="shared" si="26"/>
        <v>Malkara</v>
      </c>
      <c r="H884" t="str">
        <f t="shared" si="27"/>
        <v>Tekirdağ</v>
      </c>
    </row>
    <row r="885" spans="1:8" x14ac:dyDescent="0.3">
      <c r="A885">
        <v>668</v>
      </c>
      <c r="B885" t="s">
        <v>2819</v>
      </c>
      <c r="C885" t="s">
        <v>2820</v>
      </c>
      <c r="D885" t="s">
        <v>1046</v>
      </c>
      <c r="E885" t="s">
        <v>1047</v>
      </c>
      <c r="F885" t="s">
        <v>2821</v>
      </c>
      <c r="G885" t="str">
        <f t="shared" si="26"/>
        <v>Marmara Ereğlisi</v>
      </c>
      <c r="H885" t="str">
        <f t="shared" si="27"/>
        <v>Tekirdağ</v>
      </c>
    </row>
    <row r="886" spans="1:8" x14ac:dyDescent="0.3">
      <c r="A886">
        <v>690</v>
      </c>
      <c r="B886" t="s">
        <v>2876</v>
      </c>
      <c r="C886" t="s">
        <v>2876</v>
      </c>
      <c r="D886" t="s">
        <v>1046</v>
      </c>
      <c r="E886" t="s">
        <v>1047</v>
      </c>
      <c r="F886" t="s">
        <v>2877</v>
      </c>
      <c r="G886" t="str">
        <f t="shared" si="26"/>
        <v>Muratli</v>
      </c>
      <c r="H886" t="str">
        <f t="shared" si="27"/>
        <v>Tekirdağ</v>
      </c>
    </row>
    <row r="887" spans="1:8" x14ac:dyDescent="0.3">
      <c r="A887">
        <v>793</v>
      </c>
      <c r="B887" t="s">
        <v>3133</v>
      </c>
      <c r="C887" t="s">
        <v>3133</v>
      </c>
      <c r="D887" t="s">
        <v>1046</v>
      </c>
      <c r="E887" t="s">
        <v>1047</v>
      </c>
      <c r="F887" t="s">
        <v>3134</v>
      </c>
      <c r="G887" t="str">
        <f t="shared" si="26"/>
        <v>Saray</v>
      </c>
      <c r="H887" t="str">
        <f t="shared" si="27"/>
        <v>Tekirdağ</v>
      </c>
    </row>
    <row r="888" spans="1:8" x14ac:dyDescent="0.3">
      <c r="A888">
        <v>11</v>
      </c>
      <c r="B888" t="s">
        <v>1044</v>
      </c>
      <c r="C888" t="s">
        <v>1045</v>
      </c>
      <c r="D888" t="s">
        <v>1046</v>
      </c>
      <c r="E888" t="s">
        <v>1047</v>
      </c>
      <c r="F888" t="s">
        <v>1048</v>
      </c>
      <c r="G888" t="str">
        <f t="shared" si="26"/>
        <v>Şarköy</v>
      </c>
      <c r="H888" t="str">
        <f t="shared" si="27"/>
        <v>Tekirdağ</v>
      </c>
    </row>
    <row r="889" spans="1:8" x14ac:dyDescent="0.3">
      <c r="A889">
        <v>835</v>
      </c>
      <c r="B889" t="s">
        <v>3239</v>
      </c>
      <c r="C889" t="s">
        <v>3240</v>
      </c>
      <c r="D889" t="s">
        <v>1046</v>
      </c>
      <c r="E889" t="s">
        <v>1047</v>
      </c>
      <c r="F889" t="s">
        <v>3241</v>
      </c>
      <c r="G889" t="str">
        <f t="shared" si="26"/>
        <v>Süleymanpaşa</v>
      </c>
      <c r="H889" t="str">
        <f t="shared" si="27"/>
        <v>Tekirdağ</v>
      </c>
    </row>
    <row r="890" spans="1:8" x14ac:dyDescent="0.3">
      <c r="A890">
        <v>108</v>
      </c>
      <c r="B890" t="s">
        <v>1386</v>
      </c>
      <c r="C890" t="s">
        <v>1386</v>
      </c>
      <c r="D890" t="s">
        <v>1387</v>
      </c>
      <c r="E890" t="s">
        <v>1387</v>
      </c>
      <c r="F890" t="s">
        <v>1388</v>
      </c>
      <c r="G890" t="str">
        <f t="shared" si="26"/>
        <v>Almus</v>
      </c>
      <c r="H890" t="str">
        <f t="shared" si="27"/>
        <v>Tokat</v>
      </c>
    </row>
    <row r="891" spans="1:8" x14ac:dyDescent="0.3">
      <c r="A891">
        <v>159</v>
      </c>
      <c r="B891" t="s">
        <v>1520</v>
      </c>
      <c r="C891" t="s">
        <v>1520</v>
      </c>
      <c r="D891" t="s">
        <v>1387</v>
      </c>
      <c r="E891" t="s">
        <v>1387</v>
      </c>
      <c r="F891" t="s">
        <v>1521</v>
      </c>
      <c r="G891" t="str">
        <f t="shared" si="26"/>
        <v>Artova</v>
      </c>
      <c r="H891" t="str">
        <f t="shared" si="27"/>
        <v>Tokat</v>
      </c>
    </row>
    <row r="892" spans="1:8" x14ac:dyDescent="0.3">
      <c r="A892">
        <v>201</v>
      </c>
      <c r="B892" t="s">
        <v>1631</v>
      </c>
      <c r="C892" t="s">
        <v>1632</v>
      </c>
      <c r="D892" t="s">
        <v>1387</v>
      </c>
      <c r="E892" t="s">
        <v>1387</v>
      </c>
      <c r="F892" t="s">
        <v>1633</v>
      </c>
      <c r="G892" t="str">
        <f t="shared" si="26"/>
        <v>Başçiftlik</v>
      </c>
      <c r="H892" t="str">
        <f t="shared" si="27"/>
        <v>Tokat</v>
      </c>
    </row>
    <row r="893" spans="1:8" x14ac:dyDescent="0.3">
      <c r="A893">
        <v>375</v>
      </c>
      <c r="B893" t="s">
        <v>2092</v>
      </c>
      <c r="C893" t="s">
        <v>2092</v>
      </c>
      <c r="D893" t="s">
        <v>1387</v>
      </c>
      <c r="E893" t="s">
        <v>1387</v>
      </c>
      <c r="F893" t="s">
        <v>2093</v>
      </c>
      <c r="G893" t="str">
        <f t="shared" si="26"/>
        <v>Erbaa</v>
      </c>
      <c r="H893" t="str">
        <f t="shared" si="27"/>
        <v>Tokat</v>
      </c>
    </row>
    <row r="894" spans="1:8" x14ac:dyDescent="0.3">
      <c r="A894">
        <v>697</v>
      </c>
      <c r="B894" t="s">
        <v>2894</v>
      </c>
      <c r="C894" t="s">
        <v>2895</v>
      </c>
      <c r="D894" t="s">
        <v>1387</v>
      </c>
      <c r="E894" t="s">
        <v>1387</v>
      </c>
      <c r="F894" t="s">
        <v>2896</v>
      </c>
      <c r="G894" t="str">
        <f t="shared" si="26"/>
        <v>Niksar</v>
      </c>
      <c r="H894" t="str">
        <f t="shared" si="27"/>
        <v>Tokat</v>
      </c>
    </row>
    <row r="895" spans="1:8" x14ac:dyDescent="0.3">
      <c r="A895">
        <v>745</v>
      </c>
      <c r="B895" t="s">
        <v>3008</v>
      </c>
      <c r="C895" t="s">
        <v>3008</v>
      </c>
      <c r="D895" t="s">
        <v>1387</v>
      </c>
      <c r="E895" t="s">
        <v>1387</v>
      </c>
      <c r="F895" t="s">
        <v>3010</v>
      </c>
      <c r="G895" t="str">
        <f t="shared" si="26"/>
        <v>Pazar</v>
      </c>
      <c r="H895" t="str">
        <f t="shared" si="27"/>
        <v>Tokat</v>
      </c>
    </row>
    <row r="896" spans="1:8" x14ac:dyDescent="0.3">
      <c r="A896">
        <v>765</v>
      </c>
      <c r="B896" t="s">
        <v>3058</v>
      </c>
      <c r="C896" t="s">
        <v>3059</v>
      </c>
      <c r="D896" t="s">
        <v>1387</v>
      </c>
      <c r="E896" t="s">
        <v>1387</v>
      </c>
      <c r="F896" t="s">
        <v>3060</v>
      </c>
      <c r="G896" t="str">
        <f t="shared" si="26"/>
        <v>Reşadiye</v>
      </c>
      <c r="H896" t="str">
        <f t="shared" si="27"/>
        <v>Tokat</v>
      </c>
    </row>
    <row r="897" spans="1:8" x14ac:dyDescent="0.3">
      <c r="A897">
        <v>849</v>
      </c>
      <c r="B897" t="s">
        <v>3276</v>
      </c>
      <c r="C897" t="s">
        <v>3276</v>
      </c>
      <c r="D897" t="s">
        <v>1387</v>
      </c>
      <c r="E897" t="s">
        <v>1387</v>
      </c>
      <c r="F897" t="s">
        <v>3277</v>
      </c>
      <c r="G897" t="str">
        <f t="shared" si="26"/>
        <v>Sulusaray</v>
      </c>
      <c r="H897" t="str">
        <f t="shared" si="27"/>
        <v>Tokat</v>
      </c>
    </row>
    <row r="898" spans="1:8" x14ac:dyDescent="0.3">
      <c r="A898">
        <v>876</v>
      </c>
      <c r="B898" t="s">
        <v>1387</v>
      </c>
      <c r="C898" t="s">
        <v>1387</v>
      </c>
      <c r="D898" t="s">
        <v>1387</v>
      </c>
      <c r="E898" t="s">
        <v>1387</v>
      </c>
      <c r="F898" t="s">
        <v>3342</v>
      </c>
      <c r="G898" t="str">
        <f t="shared" ref="G898:G961" si="28">PROPER(B898)</f>
        <v>Tokat</v>
      </c>
      <c r="H898" t="str">
        <f t="shared" ref="H898:H961" si="29">PROPER(D898)</f>
        <v>Tokat</v>
      </c>
    </row>
    <row r="899" spans="1:8" x14ac:dyDescent="0.3">
      <c r="A899">
        <v>891</v>
      </c>
      <c r="B899" t="s">
        <v>3374</v>
      </c>
      <c r="C899" t="s">
        <v>3374</v>
      </c>
      <c r="D899" t="s">
        <v>1387</v>
      </c>
      <c r="E899" t="s">
        <v>1387</v>
      </c>
      <c r="F899" t="s">
        <v>3375</v>
      </c>
      <c r="G899" t="str">
        <f t="shared" si="28"/>
        <v>Turhal</v>
      </c>
      <c r="H899" t="str">
        <f t="shared" si="29"/>
        <v>Tokat</v>
      </c>
    </row>
    <row r="900" spans="1:8" x14ac:dyDescent="0.3">
      <c r="A900">
        <v>937</v>
      </c>
      <c r="B900" t="s">
        <v>3485</v>
      </c>
      <c r="C900" t="s">
        <v>3486</v>
      </c>
      <c r="D900" t="s">
        <v>1387</v>
      </c>
      <c r="E900" t="s">
        <v>1387</v>
      </c>
      <c r="F900" t="s">
        <v>3488</v>
      </c>
      <c r="G900" t="str">
        <f t="shared" si="28"/>
        <v>Yeşilyurt</v>
      </c>
      <c r="H900" t="str">
        <f t="shared" si="29"/>
        <v>Tokat</v>
      </c>
    </row>
    <row r="901" spans="1:8" x14ac:dyDescent="0.3">
      <c r="A901">
        <v>962</v>
      </c>
      <c r="B901" t="s">
        <v>3546</v>
      </c>
      <c r="C901" t="s">
        <v>3547</v>
      </c>
      <c r="D901" t="s">
        <v>1387</v>
      </c>
      <c r="E901" t="s">
        <v>1387</v>
      </c>
      <c r="F901" t="s">
        <v>3548</v>
      </c>
      <c r="G901" t="str">
        <f t="shared" si="28"/>
        <v>Zile</v>
      </c>
      <c r="H901" t="str">
        <f t="shared" si="29"/>
        <v>Tokat</v>
      </c>
    </row>
    <row r="902" spans="1:8" x14ac:dyDescent="0.3">
      <c r="A902">
        <v>79</v>
      </c>
      <c r="B902" t="s">
        <v>1304</v>
      </c>
      <c r="C902" t="s">
        <v>1305</v>
      </c>
      <c r="D902" t="s">
        <v>1033</v>
      </c>
      <c r="E902" t="s">
        <v>1033</v>
      </c>
      <c r="F902" t="s">
        <v>1306</v>
      </c>
      <c r="G902" t="str">
        <f t="shared" si="28"/>
        <v>Akçaabat</v>
      </c>
      <c r="H902" t="str">
        <f t="shared" si="29"/>
        <v>Trabzon</v>
      </c>
    </row>
    <row r="903" spans="1:8" x14ac:dyDescent="0.3">
      <c r="A903">
        <v>144</v>
      </c>
      <c r="B903" t="s">
        <v>1480</v>
      </c>
      <c r="C903" t="s">
        <v>1480</v>
      </c>
      <c r="D903" t="s">
        <v>1033</v>
      </c>
      <c r="E903" t="s">
        <v>1033</v>
      </c>
      <c r="F903" t="s">
        <v>1481</v>
      </c>
      <c r="G903" t="str">
        <f t="shared" si="28"/>
        <v>Arakli</v>
      </c>
      <c r="H903" t="str">
        <f t="shared" si="29"/>
        <v>Trabzon</v>
      </c>
    </row>
    <row r="904" spans="1:8" x14ac:dyDescent="0.3">
      <c r="A904">
        <v>157</v>
      </c>
      <c r="B904" t="s">
        <v>1515</v>
      </c>
      <c r="C904" t="s">
        <v>1516</v>
      </c>
      <c r="D904" t="s">
        <v>1033</v>
      </c>
      <c r="E904" t="s">
        <v>1033</v>
      </c>
      <c r="F904" t="s">
        <v>1517</v>
      </c>
      <c r="G904" t="str">
        <f t="shared" si="28"/>
        <v>Arsin</v>
      </c>
      <c r="H904" t="str">
        <f t="shared" si="29"/>
        <v>Trabzon</v>
      </c>
    </row>
    <row r="905" spans="1:8" x14ac:dyDescent="0.3">
      <c r="A905">
        <v>237</v>
      </c>
      <c r="B905" t="s">
        <v>1729</v>
      </c>
      <c r="C905" t="s">
        <v>1730</v>
      </c>
      <c r="D905" t="s">
        <v>1033</v>
      </c>
      <c r="E905" t="s">
        <v>1033</v>
      </c>
      <c r="F905" t="s">
        <v>1731</v>
      </c>
      <c r="G905" t="str">
        <f t="shared" si="28"/>
        <v>Beşikdüzü</v>
      </c>
      <c r="H905" t="str">
        <f t="shared" si="29"/>
        <v>Trabzon</v>
      </c>
    </row>
    <row r="906" spans="1:8" x14ac:dyDescent="0.3">
      <c r="A906">
        <v>141</v>
      </c>
      <c r="B906" t="s">
        <v>1472</v>
      </c>
      <c r="C906" t="s">
        <v>1473</v>
      </c>
      <c r="D906" t="s">
        <v>1033</v>
      </c>
      <c r="E906" t="s">
        <v>1033</v>
      </c>
      <c r="F906" t="s">
        <v>1474</v>
      </c>
      <c r="G906" t="str">
        <f t="shared" si="28"/>
        <v>Çarşibaşi</v>
      </c>
      <c r="H906" t="str">
        <f t="shared" si="29"/>
        <v>Trabzon</v>
      </c>
    </row>
    <row r="907" spans="1:8" x14ac:dyDescent="0.3">
      <c r="A907">
        <v>190</v>
      </c>
      <c r="B907" t="s">
        <v>1601</v>
      </c>
      <c r="C907" t="s">
        <v>1602</v>
      </c>
      <c r="D907" t="s">
        <v>1033</v>
      </c>
      <c r="E907" t="s">
        <v>1033</v>
      </c>
      <c r="F907" t="s">
        <v>1603</v>
      </c>
      <c r="G907" t="str">
        <f t="shared" si="28"/>
        <v>Çaykara</v>
      </c>
      <c r="H907" t="str">
        <f t="shared" si="29"/>
        <v>Trabzon</v>
      </c>
    </row>
    <row r="908" spans="1:8" x14ac:dyDescent="0.3">
      <c r="A908">
        <v>324</v>
      </c>
      <c r="B908" t="s">
        <v>1951</v>
      </c>
      <c r="C908" t="s">
        <v>1951</v>
      </c>
      <c r="D908" t="s">
        <v>1033</v>
      </c>
      <c r="E908" t="s">
        <v>1033</v>
      </c>
      <c r="F908" t="s">
        <v>1952</v>
      </c>
      <c r="G908" t="str">
        <f t="shared" si="28"/>
        <v>Dernekpazari</v>
      </c>
      <c r="H908" t="str">
        <f t="shared" si="29"/>
        <v>Trabzon</v>
      </c>
    </row>
    <row r="909" spans="1:8" x14ac:dyDescent="0.3">
      <c r="A909">
        <v>345</v>
      </c>
      <c r="B909" t="s">
        <v>2007</v>
      </c>
      <c r="C909" t="s">
        <v>2008</v>
      </c>
      <c r="D909" t="s">
        <v>1033</v>
      </c>
      <c r="E909" t="s">
        <v>1033</v>
      </c>
      <c r="F909" t="s">
        <v>2009</v>
      </c>
      <c r="G909" t="str">
        <f t="shared" si="28"/>
        <v>Düzköy</v>
      </c>
      <c r="H909" t="str">
        <f t="shared" si="29"/>
        <v>Trabzon</v>
      </c>
    </row>
    <row r="910" spans="1:8" x14ac:dyDescent="0.3">
      <c r="A910">
        <v>501</v>
      </c>
      <c r="B910" t="s">
        <v>2422</v>
      </c>
      <c r="C910" t="s">
        <v>2422</v>
      </c>
      <c r="D910" t="s">
        <v>1033</v>
      </c>
      <c r="E910" t="s">
        <v>1033</v>
      </c>
      <c r="F910" t="s">
        <v>2423</v>
      </c>
      <c r="G910" t="str">
        <f t="shared" si="28"/>
        <v>Hayrat</v>
      </c>
      <c r="H910" t="str">
        <f t="shared" si="29"/>
        <v>Trabzon</v>
      </c>
    </row>
    <row r="911" spans="1:8" x14ac:dyDescent="0.3">
      <c r="A911">
        <v>627</v>
      </c>
      <c r="B911" t="s">
        <v>2713</v>
      </c>
      <c r="C911" t="s">
        <v>2714</v>
      </c>
      <c r="D911" t="s">
        <v>1033</v>
      </c>
      <c r="E911" t="s">
        <v>1033</v>
      </c>
      <c r="F911" t="s">
        <v>2716</v>
      </c>
      <c r="G911" t="str">
        <f t="shared" si="28"/>
        <v>Köprübaşi</v>
      </c>
      <c r="H911" t="str">
        <f t="shared" si="29"/>
        <v>Trabzon</v>
      </c>
    </row>
    <row r="912" spans="1:8" x14ac:dyDescent="0.3">
      <c r="A912">
        <v>659</v>
      </c>
      <c r="B912" t="s">
        <v>2798</v>
      </c>
      <c r="C912" t="s">
        <v>2799</v>
      </c>
      <c r="D912" t="s">
        <v>1033</v>
      </c>
      <c r="E912" t="s">
        <v>1033</v>
      </c>
      <c r="F912" t="s">
        <v>2800</v>
      </c>
      <c r="G912" t="str">
        <f t="shared" si="28"/>
        <v>Maçka</v>
      </c>
      <c r="H912" t="str">
        <f t="shared" si="29"/>
        <v>Trabzon</v>
      </c>
    </row>
    <row r="913" spans="1:8" x14ac:dyDescent="0.3">
      <c r="A913">
        <v>716</v>
      </c>
      <c r="B913" t="s">
        <v>2944</v>
      </c>
      <c r="C913" t="s">
        <v>2944</v>
      </c>
      <c r="D913" t="s">
        <v>1033</v>
      </c>
      <c r="E913" t="s">
        <v>1033</v>
      </c>
      <c r="F913" t="s">
        <v>2945</v>
      </c>
      <c r="G913" t="str">
        <f t="shared" si="28"/>
        <v>Of</v>
      </c>
      <c r="H913" t="str">
        <f t="shared" si="29"/>
        <v>Trabzon</v>
      </c>
    </row>
    <row r="914" spans="1:8" x14ac:dyDescent="0.3">
      <c r="A914">
        <v>725</v>
      </c>
      <c r="B914" t="s">
        <v>2966</v>
      </c>
      <c r="C914" t="s">
        <v>2967</v>
      </c>
      <c r="D914" t="s">
        <v>1033</v>
      </c>
      <c r="E914" t="s">
        <v>1033</v>
      </c>
      <c r="F914" t="s">
        <v>2968</v>
      </c>
      <c r="G914" t="str">
        <f t="shared" si="28"/>
        <v>Ortahisar</v>
      </c>
      <c r="H914" t="str">
        <f t="shared" si="29"/>
        <v>Trabzon</v>
      </c>
    </row>
    <row r="915" spans="1:8" x14ac:dyDescent="0.3">
      <c r="A915">
        <v>8</v>
      </c>
      <c r="B915" t="s">
        <v>1031</v>
      </c>
      <c r="C915" t="s">
        <v>1032</v>
      </c>
      <c r="D915" t="s">
        <v>1033</v>
      </c>
      <c r="E915" t="s">
        <v>1033</v>
      </c>
      <c r="F915" t="s">
        <v>1034</v>
      </c>
      <c r="G915" t="str">
        <f t="shared" si="28"/>
        <v>Şalpazari</v>
      </c>
      <c r="H915" t="str">
        <f t="shared" si="29"/>
        <v>Trabzon</v>
      </c>
    </row>
    <row r="916" spans="1:8" x14ac:dyDescent="0.3">
      <c r="A916">
        <v>840</v>
      </c>
      <c r="B916" t="s">
        <v>3251</v>
      </c>
      <c r="C916" t="s">
        <v>3252</v>
      </c>
      <c r="D916" t="s">
        <v>1033</v>
      </c>
      <c r="E916" t="s">
        <v>1033</v>
      </c>
      <c r="F916" t="s">
        <v>3253</v>
      </c>
      <c r="G916" t="str">
        <f t="shared" si="28"/>
        <v>Sürmene</v>
      </c>
      <c r="H916" t="str">
        <f t="shared" si="29"/>
        <v>Trabzon</v>
      </c>
    </row>
    <row r="917" spans="1:8" x14ac:dyDescent="0.3">
      <c r="A917">
        <v>878</v>
      </c>
      <c r="B917" t="s">
        <v>3345</v>
      </c>
      <c r="C917" t="s">
        <v>3345</v>
      </c>
      <c r="D917" t="s">
        <v>1033</v>
      </c>
      <c r="E917" t="s">
        <v>1033</v>
      </c>
      <c r="F917" t="s">
        <v>3346</v>
      </c>
      <c r="G917" t="str">
        <f t="shared" si="28"/>
        <v>Tonya</v>
      </c>
      <c r="H917" t="str">
        <f t="shared" si="29"/>
        <v>Trabzon</v>
      </c>
    </row>
    <row r="918" spans="1:8" x14ac:dyDescent="0.3">
      <c r="A918">
        <v>916</v>
      </c>
      <c r="B918" t="s">
        <v>3433</v>
      </c>
      <c r="C918" t="s">
        <v>3434</v>
      </c>
      <c r="D918" t="s">
        <v>1033</v>
      </c>
      <c r="E918" t="s">
        <v>1033</v>
      </c>
      <c r="F918" t="s">
        <v>3435</v>
      </c>
      <c r="G918" t="str">
        <f t="shared" si="28"/>
        <v>Vakfikebir</v>
      </c>
      <c r="H918" t="str">
        <f t="shared" si="29"/>
        <v>Trabzon</v>
      </c>
    </row>
    <row r="919" spans="1:8" x14ac:dyDescent="0.3">
      <c r="A919">
        <v>955</v>
      </c>
      <c r="B919" t="s">
        <v>3531</v>
      </c>
      <c r="C919" t="s">
        <v>3531</v>
      </c>
      <c r="D919" t="s">
        <v>1033</v>
      </c>
      <c r="E919" t="s">
        <v>1033</v>
      </c>
      <c r="F919" t="s">
        <v>3532</v>
      </c>
      <c r="G919" t="str">
        <f t="shared" si="28"/>
        <v>Yomra</v>
      </c>
      <c r="H919" t="str">
        <f t="shared" si="29"/>
        <v>Trabzon</v>
      </c>
    </row>
    <row r="920" spans="1:8" x14ac:dyDescent="0.3">
      <c r="A920">
        <v>370</v>
      </c>
      <c r="B920" t="s">
        <v>2077</v>
      </c>
      <c r="C920" t="s">
        <v>2078</v>
      </c>
      <c r="D920" t="s">
        <v>2079</v>
      </c>
      <c r="E920" t="s">
        <v>2080</v>
      </c>
      <c r="F920" t="s">
        <v>2081</v>
      </c>
      <c r="G920" t="str">
        <f t="shared" si="28"/>
        <v>Çemişgezek</v>
      </c>
      <c r="H920" t="str">
        <f t="shared" si="29"/>
        <v>Tunceli</v>
      </c>
    </row>
    <row r="921" spans="1:8" x14ac:dyDescent="0.3">
      <c r="A921">
        <v>511</v>
      </c>
      <c r="B921" t="s">
        <v>2444</v>
      </c>
      <c r="C921" t="s">
        <v>2444</v>
      </c>
      <c r="D921" t="s">
        <v>2079</v>
      </c>
      <c r="E921" t="s">
        <v>2080</v>
      </c>
      <c r="F921" t="s">
        <v>2445</v>
      </c>
      <c r="G921" t="str">
        <f t="shared" si="28"/>
        <v>Hozat</v>
      </c>
      <c r="H921" t="str">
        <f t="shared" si="29"/>
        <v>Tunceli</v>
      </c>
    </row>
    <row r="922" spans="1:8" x14ac:dyDescent="0.3">
      <c r="A922">
        <v>669</v>
      </c>
      <c r="B922" t="s">
        <v>2822</v>
      </c>
      <c r="C922" t="s">
        <v>2823</v>
      </c>
      <c r="D922" t="s">
        <v>2079</v>
      </c>
      <c r="E922" t="s">
        <v>2080</v>
      </c>
      <c r="F922" t="s">
        <v>2824</v>
      </c>
      <c r="G922" t="str">
        <f t="shared" si="28"/>
        <v>Mazgirt</v>
      </c>
      <c r="H922" t="str">
        <f t="shared" si="29"/>
        <v>Tunceli</v>
      </c>
    </row>
    <row r="923" spans="1:8" x14ac:dyDescent="0.3">
      <c r="A923">
        <v>704</v>
      </c>
      <c r="B923" t="s">
        <v>2912</v>
      </c>
      <c r="C923" t="s">
        <v>2913</v>
      </c>
      <c r="D923" t="s">
        <v>2079</v>
      </c>
      <c r="E923" t="s">
        <v>2080</v>
      </c>
      <c r="F923" t="s">
        <v>2914</v>
      </c>
      <c r="G923" t="str">
        <f t="shared" si="28"/>
        <v>Nazimiye</v>
      </c>
      <c r="H923" t="str">
        <f t="shared" si="29"/>
        <v>Tunceli</v>
      </c>
    </row>
    <row r="924" spans="1:8" x14ac:dyDescent="0.3">
      <c r="A924">
        <v>735</v>
      </c>
      <c r="B924" t="s">
        <v>2986</v>
      </c>
      <c r="C924" t="s">
        <v>2986</v>
      </c>
      <c r="D924" t="s">
        <v>2079</v>
      </c>
      <c r="E924" t="s">
        <v>2080</v>
      </c>
      <c r="F924" t="s">
        <v>2988</v>
      </c>
      <c r="G924" t="str">
        <f t="shared" si="28"/>
        <v>Ovacik</v>
      </c>
      <c r="H924" t="str">
        <f t="shared" si="29"/>
        <v>Tunceli</v>
      </c>
    </row>
    <row r="925" spans="1:8" x14ac:dyDescent="0.3">
      <c r="A925">
        <v>753</v>
      </c>
      <c r="B925" t="s">
        <v>3029</v>
      </c>
      <c r="C925" t="s">
        <v>3029</v>
      </c>
      <c r="D925" t="s">
        <v>2079</v>
      </c>
      <c r="E925" t="s">
        <v>2080</v>
      </c>
      <c r="F925" t="s">
        <v>3030</v>
      </c>
      <c r="G925" t="str">
        <f t="shared" si="28"/>
        <v>Pertek</v>
      </c>
      <c r="H925" t="str">
        <f t="shared" si="29"/>
        <v>Tunceli</v>
      </c>
    </row>
    <row r="926" spans="1:8" x14ac:dyDescent="0.3">
      <c r="A926">
        <v>758</v>
      </c>
      <c r="B926" t="s">
        <v>3041</v>
      </c>
      <c r="C926" t="s">
        <v>3042</v>
      </c>
      <c r="D926" t="s">
        <v>2079</v>
      </c>
      <c r="E926" t="s">
        <v>2080</v>
      </c>
      <c r="F926" t="s">
        <v>3043</v>
      </c>
      <c r="G926" t="str">
        <f t="shared" si="28"/>
        <v>Pülümür</v>
      </c>
      <c r="H926" t="str">
        <f t="shared" si="29"/>
        <v>Tunceli</v>
      </c>
    </row>
    <row r="927" spans="1:8" x14ac:dyDescent="0.3">
      <c r="A927">
        <v>889</v>
      </c>
      <c r="B927" t="s">
        <v>2080</v>
      </c>
      <c r="C927" t="s">
        <v>2080</v>
      </c>
      <c r="D927" t="s">
        <v>2079</v>
      </c>
      <c r="E927" t="s">
        <v>2080</v>
      </c>
      <c r="F927" t="s">
        <v>3371</v>
      </c>
      <c r="G927" t="str">
        <f t="shared" si="28"/>
        <v>Tunceli</v>
      </c>
      <c r="H927" t="str">
        <f t="shared" si="29"/>
        <v>Tunceli</v>
      </c>
    </row>
    <row r="928" spans="1:8" x14ac:dyDescent="0.3">
      <c r="A928">
        <v>222</v>
      </c>
      <c r="B928" t="s">
        <v>1695</v>
      </c>
      <c r="C928" t="s">
        <v>1695</v>
      </c>
      <c r="D928" t="s">
        <v>1696</v>
      </c>
      <c r="E928" t="s">
        <v>1697</v>
      </c>
      <c r="F928" t="s">
        <v>1698</v>
      </c>
      <c r="G928" t="str">
        <f t="shared" si="28"/>
        <v>Banaz</v>
      </c>
      <c r="H928" t="str">
        <f t="shared" si="29"/>
        <v>Uşak</v>
      </c>
    </row>
    <row r="929" spans="1:8" x14ac:dyDescent="0.3">
      <c r="A929">
        <v>349</v>
      </c>
      <c r="B929" t="s">
        <v>2019</v>
      </c>
      <c r="C929" t="s">
        <v>2020</v>
      </c>
      <c r="D929" t="s">
        <v>1696</v>
      </c>
      <c r="E929" t="s">
        <v>1697</v>
      </c>
      <c r="F929" t="s">
        <v>2021</v>
      </c>
      <c r="G929" t="str">
        <f t="shared" si="28"/>
        <v>Eşme</v>
      </c>
      <c r="H929" t="str">
        <f t="shared" si="29"/>
        <v>Uşak</v>
      </c>
    </row>
    <row r="930" spans="1:8" x14ac:dyDescent="0.3">
      <c r="A930">
        <v>549</v>
      </c>
      <c r="B930" t="s">
        <v>2536</v>
      </c>
      <c r="C930" t="s">
        <v>2536</v>
      </c>
      <c r="D930" t="s">
        <v>1696</v>
      </c>
      <c r="E930" t="s">
        <v>1697</v>
      </c>
      <c r="F930" t="s">
        <v>2537</v>
      </c>
      <c r="G930" t="str">
        <f t="shared" si="28"/>
        <v>Karahalli</v>
      </c>
      <c r="H930" t="str">
        <f t="shared" si="29"/>
        <v>Uşak</v>
      </c>
    </row>
    <row r="931" spans="1:8" x14ac:dyDescent="0.3">
      <c r="A931">
        <v>780</v>
      </c>
      <c r="B931" t="s">
        <v>3100</v>
      </c>
      <c r="C931" t="s">
        <v>3101</v>
      </c>
      <c r="D931" t="s">
        <v>1696</v>
      </c>
      <c r="E931" t="s">
        <v>1697</v>
      </c>
      <c r="F931" t="s">
        <v>3102</v>
      </c>
      <c r="G931" t="str">
        <f t="shared" si="28"/>
        <v>Sivasli</v>
      </c>
      <c r="H931" t="str">
        <f t="shared" si="29"/>
        <v>Uşak</v>
      </c>
    </row>
    <row r="932" spans="1:8" x14ac:dyDescent="0.3">
      <c r="A932">
        <v>905</v>
      </c>
      <c r="B932" t="s">
        <v>3405</v>
      </c>
      <c r="C932" t="s">
        <v>3405</v>
      </c>
      <c r="D932" t="s">
        <v>1696</v>
      </c>
      <c r="E932" t="s">
        <v>1697</v>
      </c>
      <c r="F932" t="s">
        <v>3407</v>
      </c>
      <c r="G932" t="str">
        <f t="shared" si="28"/>
        <v>Ulubey</v>
      </c>
      <c r="H932" t="str">
        <f t="shared" si="29"/>
        <v>Uşak</v>
      </c>
    </row>
    <row r="933" spans="1:8" x14ac:dyDescent="0.3">
      <c r="A933">
        <v>897</v>
      </c>
      <c r="B933" t="s">
        <v>1696</v>
      </c>
      <c r="C933" t="s">
        <v>1697</v>
      </c>
      <c r="D933" t="s">
        <v>1696</v>
      </c>
      <c r="E933" t="s">
        <v>1697</v>
      </c>
      <c r="F933" t="s">
        <v>3387</v>
      </c>
      <c r="G933" t="str">
        <f t="shared" si="28"/>
        <v>Uşak</v>
      </c>
      <c r="H933" t="str">
        <f t="shared" si="29"/>
        <v>Uşak</v>
      </c>
    </row>
    <row r="934" spans="1:8" x14ac:dyDescent="0.3">
      <c r="A934">
        <v>215</v>
      </c>
      <c r="B934" t="s">
        <v>1677</v>
      </c>
      <c r="C934" t="s">
        <v>1678</v>
      </c>
      <c r="D934" t="s">
        <v>1186</v>
      </c>
      <c r="E934" t="s">
        <v>1186</v>
      </c>
      <c r="F934" t="s">
        <v>1679</v>
      </c>
      <c r="G934" t="str">
        <f t="shared" si="28"/>
        <v>Bahçesaray</v>
      </c>
      <c r="H934" t="str">
        <f t="shared" si="29"/>
        <v>Van</v>
      </c>
    </row>
    <row r="935" spans="1:8" x14ac:dyDescent="0.3">
      <c r="A935">
        <v>205</v>
      </c>
      <c r="B935" t="s">
        <v>1643</v>
      </c>
      <c r="C935" t="s">
        <v>1644</v>
      </c>
      <c r="D935" t="s">
        <v>1186</v>
      </c>
      <c r="E935" t="s">
        <v>1186</v>
      </c>
      <c r="F935" t="s">
        <v>1645</v>
      </c>
      <c r="G935" t="str">
        <f t="shared" si="28"/>
        <v>Başkale</v>
      </c>
      <c r="H935" t="str">
        <f t="shared" si="29"/>
        <v>Van</v>
      </c>
    </row>
    <row r="936" spans="1:8" x14ac:dyDescent="0.3">
      <c r="A936">
        <v>107</v>
      </c>
      <c r="B936" t="s">
        <v>1383</v>
      </c>
      <c r="C936" t="s">
        <v>1384</v>
      </c>
      <c r="D936" t="s">
        <v>1186</v>
      </c>
      <c r="E936" t="s">
        <v>1186</v>
      </c>
      <c r="F936" t="s">
        <v>1385</v>
      </c>
      <c r="G936" t="str">
        <f t="shared" si="28"/>
        <v>Çaldiran</v>
      </c>
      <c r="H936" t="str">
        <f t="shared" si="29"/>
        <v>Van</v>
      </c>
    </row>
    <row r="937" spans="1:8" x14ac:dyDescent="0.3">
      <c r="A937">
        <v>167</v>
      </c>
      <c r="B937" t="s">
        <v>1539</v>
      </c>
      <c r="C937" t="s">
        <v>1540</v>
      </c>
      <c r="D937" t="s">
        <v>1186</v>
      </c>
      <c r="E937" t="s">
        <v>1186</v>
      </c>
      <c r="F937" t="s">
        <v>1541</v>
      </c>
      <c r="G937" t="str">
        <f t="shared" si="28"/>
        <v>Çatak</v>
      </c>
      <c r="H937" t="str">
        <f t="shared" si="29"/>
        <v>Van</v>
      </c>
    </row>
    <row r="938" spans="1:8" x14ac:dyDescent="0.3">
      <c r="A938">
        <v>353</v>
      </c>
      <c r="B938" t="s">
        <v>2025</v>
      </c>
      <c r="C938" t="s">
        <v>2026</v>
      </c>
      <c r="D938" t="s">
        <v>1186</v>
      </c>
      <c r="E938" t="s">
        <v>1186</v>
      </c>
      <c r="F938" t="s">
        <v>2028</v>
      </c>
      <c r="G938" t="str">
        <f t="shared" si="28"/>
        <v>Edremit</v>
      </c>
      <c r="H938" t="str">
        <f t="shared" si="29"/>
        <v>Van</v>
      </c>
    </row>
    <row r="939" spans="1:8" x14ac:dyDescent="0.3">
      <c r="A939">
        <v>376</v>
      </c>
      <c r="B939" t="s">
        <v>2094</v>
      </c>
      <c r="C939" t="s">
        <v>2095</v>
      </c>
      <c r="D939" t="s">
        <v>1186</v>
      </c>
      <c r="E939" t="s">
        <v>1186</v>
      </c>
      <c r="F939" t="s">
        <v>2096</v>
      </c>
      <c r="G939" t="str">
        <f t="shared" si="28"/>
        <v>Erciş</v>
      </c>
      <c r="H939" t="str">
        <f t="shared" si="29"/>
        <v>Van</v>
      </c>
    </row>
    <row r="940" spans="1:8" x14ac:dyDescent="0.3">
      <c r="A940">
        <v>429</v>
      </c>
      <c r="B940" t="s">
        <v>2231</v>
      </c>
      <c r="C940" t="s">
        <v>2232</v>
      </c>
      <c r="D940" t="s">
        <v>1186</v>
      </c>
      <c r="E940" t="s">
        <v>1186</v>
      </c>
      <c r="F940" t="s">
        <v>2233</v>
      </c>
      <c r="G940" t="str">
        <f t="shared" si="28"/>
        <v>Gevaş</v>
      </c>
      <c r="H940" t="str">
        <f t="shared" si="29"/>
        <v>Van</v>
      </c>
    </row>
    <row r="941" spans="1:8" x14ac:dyDescent="0.3">
      <c r="A941">
        <v>467</v>
      </c>
      <c r="B941" t="s">
        <v>2336</v>
      </c>
      <c r="C941" t="s">
        <v>2337</v>
      </c>
      <c r="D941" t="s">
        <v>1186</v>
      </c>
      <c r="E941" t="s">
        <v>1186</v>
      </c>
      <c r="F941" t="s">
        <v>2338</v>
      </c>
      <c r="G941" t="str">
        <f t="shared" si="28"/>
        <v>Gürpinar</v>
      </c>
      <c r="H941" t="str">
        <f t="shared" si="29"/>
        <v>Van</v>
      </c>
    </row>
    <row r="942" spans="1:8" x14ac:dyDescent="0.3">
      <c r="A942">
        <v>44</v>
      </c>
      <c r="B942" t="s">
        <v>1184</v>
      </c>
      <c r="C942" t="s">
        <v>1185</v>
      </c>
      <c r="D942" t="s">
        <v>1186</v>
      </c>
      <c r="E942" t="s">
        <v>1186</v>
      </c>
      <c r="F942" t="s">
        <v>1187</v>
      </c>
      <c r="G942" t="str">
        <f t="shared" si="28"/>
        <v>Ipekyolu</v>
      </c>
      <c r="H942" t="str">
        <f t="shared" si="29"/>
        <v>Van</v>
      </c>
    </row>
    <row r="943" spans="1:8" x14ac:dyDescent="0.3">
      <c r="A943">
        <v>689</v>
      </c>
      <c r="B943" t="s">
        <v>2873</v>
      </c>
      <c r="C943" t="s">
        <v>2874</v>
      </c>
      <c r="D943" t="s">
        <v>1186</v>
      </c>
      <c r="E943" t="s">
        <v>1186</v>
      </c>
      <c r="F943" t="s">
        <v>2875</v>
      </c>
      <c r="G943" t="str">
        <f t="shared" si="28"/>
        <v>Muradiye</v>
      </c>
      <c r="H943" t="str">
        <f t="shared" si="29"/>
        <v>Van</v>
      </c>
    </row>
    <row r="944" spans="1:8" x14ac:dyDescent="0.3">
      <c r="A944">
        <v>963</v>
      </c>
      <c r="B944" t="s">
        <v>3549</v>
      </c>
      <c r="C944" t="s">
        <v>3550</v>
      </c>
      <c r="D944" t="s">
        <v>1186</v>
      </c>
      <c r="E944" t="s">
        <v>1186</v>
      </c>
      <c r="F944" t="s">
        <v>3551</v>
      </c>
      <c r="G944" t="str">
        <f t="shared" si="28"/>
        <v>Özalp</v>
      </c>
      <c r="H944" t="str">
        <f t="shared" si="29"/>
        <v>Van</v>
      </c>
    </row>
    <row r="945" spans="1:8" x14ac:dyDescent="0.3">
      <c r="A945">
        <v>794</v>
      </c>
      <c r="B945" t="s">
        <v>3133</v>
      </c>
      <c r="C945" t="s">
        <v>3133</v>
      </c>
      <c r="D945" t="s">
        <v>1186</v>
      </c>
      <c r="E945" t="s">
        <v>1186</v>
      </c>
      <c r="F945" t="s">
        <v>3135</v>
      </c>
      <c r="G945" t="str">
        <f t="shared" si="28"/>
        <v>Saray</v>
      </c>
      <c r="H945" t="str">
        <f t="shared" si="29"/>
        <v>Van</v>
      </c>
    </row>
    <row r="946" spans="1:8" x14ac:dyDescent="0.3">
      <c r="A946">
        <v>887</v>
      </c>
      <c r="B946" t="s">
        <v>3365</v>
      </c>
      <c r="C946" t="s">
        <v>3366</v>
      </c>
      <c r="D946" t="s">
        <v>1186</v>
      </c>
      <c r="E946" t="s">
        <v>1186</v>
      </c>
      <c r="F946" t="s">
        <v>3367</v>
      </c>
      <c r="G946" t="str">
        <f t="shared" si="28"/>
        <v>Tuşba</v>
      </c>
      <c r="H946" t="str">
        <f t="shared" si="29"/>
        <v>Van</v>
      </c>
    </row>
    <row r="947" spans="1:8" x14ac:dyDescent="0.3">
      <c r="A947">
        <v>114</v>
      </c>
      <c r="B947" t="s">
        <v>1402</v>
      </c>
      <c r="C947" t="s">
        <v>1402</v>
      </c>
      <c r="D947" t="s">
        <v>1114</v>
      </c>
      <c r="E947" t="s">
        <v>1114</v>
      </c>
      <c r="F947" t="s">
        <v>1403</v>
      </c>
      <c r="G947" t="str">
        <f t="shared" si="28"/>
        <v>Altinova</v>
      </c>
      <c r="H947" t="str">
        <f t="shared" si="29"/>
        <v>Yalova</v>
      </c>
    </row>
    <row r="948" spans="1:8" x14ac:dyDescent="0.3">
      <c r="A948">
        <v>154</v>
      </c>
      <c r="B948" t="s">
        <v>1507</v>
      </c>
      <c r="C948" t="s">
        <v>1507</v>
      </c>
      <c r="D948" t="s">
        <v>1114</v>
      </c>
      <c r="E948" t="s">
        <v>1114</v>
      </c>
      <c r="F948" t="s">
        <v>1508</v>
      </c>
      <c r="G948" t="str">
        <f t="shared" si="28"/>
        <v>Armutlu</v>
      </c>
      <c r="H948" t="str">
        <f t="shared" si="29"/>
        <v>Yalova</v>
      </c>
    </row>
    <row r="949" spans="1:8" x14ac:dyDescent="0.3">
      <c r="A949">
        <v>26</v>
      </c>
      <c r="B949" t="s">
        <v>1112</v>
      </c>
      <c r="C949" t="s">
        <v>1113</v>
      </c>
      <c r="D949" t="s">
        <v>1114</v>
      </c>
      <c r="E949" t="s">
        <v>1114</v>
      </c>
      <c r="F949" t="s">
        <v>1115</v>
      </c>
      <c r="G949" t="str">
        <f t="shared" si="28"/>
        <v>Çiftlikköy</v>
      </c>
      <c r="H949" t="str">
        <f t="shared" si="29"/>
        <v>Yalova</v>
      </c>
    </row>
    <row r="950" spans="1:8" x14ac:dyDescent="0.3">
      <c r="A950">
        <v>518</v>
      </c>
      <c r="B950" t="s">
        <v>2460</v>
      </c>
      <c r="C950" t="s">
        <v>2461</v>
      </c>
      <c r="D950" t="s">
        <v>1114</v>
      </c>
      <c r="E950" t="s">
        <v>1114</v>
      </c>
      <c r="F950" t="s">
        <v>2462</v>
      </c>
      <c r="G950" t="str">
        <f t="shared" si="28"/>
        <v>Çinarcik</v>
      </c>
      <c r="H950" t="str">
        <f t="shared" si="29"/>
        <v>Yalova</v>
      </c>
    </row>
    <row r="951" spans="1:8" x14ac:dyDescent="0.3">
      <c r="A951">
        <v>874</v>
      </c>
      <c r="B951" t="s">
        <v>3338</v>
      </c>
      <c r="C951" t="s">
        <v>3338</v>
      </c>
      <c r="D951" t="s">
        <v>1114</v>
      </c>
      <c r="E951" t="s">
        <v>1114</v>
      </c>
      <c r="F951" t="s">
        <v>3339</v>
      </c>
      <c r="G951" t="str">
        <f t="shared" si="28"/>
        <v>Termal</v>
      </c>
      <c r="H951" t="str">
        <f t="shared" si="29"/>
        <v>Yalova</v>
      </c>
    </row>
    <row r="952" spans="1:8" x14ac:dyDescent="0.3">
      <c r="A952">
        <v>925</v>
      </c>
      <c r="B952" t="s">
        <v>1114</v>
      </c>
      <c r="C952" t="s">
        <v>1114</v>
      </c>
      <c r="D952" t="s">
        <v>1114</v>
      </c>
      <c r="E952" t="s">
        <v>1114</v>
      </c>
      <c r="F952" t="s">
        <v>3457</v>
      </c>
      <c r="G952" t="str">
        <f t="shared" si="28"/>
        <v>Yalova</v>
      </c>
      <c r="H952" t="str">
        <f t="shared" si="29"/>
        <v>Yalova</v>
      </c>
    </row>
    <row r="953" spans="1:8" x14ac:dyDescent="0.3">
      <c r="A953">
        <v>84</v>
      </c>
      <c r="B953" t="s">
        <v>1322</v>
      </c>
      <c r="C953" t="s">
        <v>1323</v>
      </c>
      <c r="D953" t="s">
        <v>1070</v>
      </c>
      <c r="E953" t="s">
        <v>1070</v>
      </c>
      <c r="F953" t="s">
        <v>1324</v>
      </c>
      <c r="G953" t="str">
        <f t="shared" si="28"/>
        <v>Akdağmadeni</v>
      </c>
      <c r="H953" t="str">
        <f t="shared" si="29"/>
        <v>Yozgat</v>
      </c>
    </row>
    <row r="954" spans="1:8" x14ac:dyDescent="0.3">
      <c r="A954">
        <v>184</v>
      </c>
      <c r="B954" t="s">
        <v>1583</v>
      </c>
      <c r="C954" t="s">
        <v>1583</v>
      </c>
      <c r="D954" t="s">
        <v>1070</v>
      </c>
      <c r="E954" t="s">
        <v>1070</v>
      </c>
      <c r="F954" t="s">
        <v>1585</v>
      </c>
      <c r="G954" t="str">
        <f t="shared" si="28"/>
        <v>Aydincik</v>
      </c>
      <c r="H954" t="str">
        <f t="shared" si="29"/>
        <v>Yozgat</v>
      </c>
    </row>
    <row r="955" spans="1:8" x14ac:dyDescent="0.3">
      <c r="A955">
        <v>258</v>
      </c>
      <c r="B955" t="s">
        <v>1783</v>
      </c>
      <c r="C955" t="s">
        <v>1784</v>
      </c>
      <c r="D955" t="s">
        <v>1070</v>
      </c>
      <c r="E955" t="s">
        <v>1070</v>
      </c>
      <c r="F955" t="s">
        <v>1785</v>
      </c>
      <c r="G955" t="str">
        <f t="shared" si="28"/>
        <v>Boğazliyan</v>
      </c>
      <c r="H955" t="str">
        <f t="shared" si="29"/>
        <v>Yozgat</v>
      </c>
    </row>
    <row r="956" spans="1:8" x14ac:dyDescent="0.3">
      <c r="A956">
        <v>134</v>
      </c>
      <c r="B956" t="s">
        <v>1455</v>
      </c>
      <c r="C956" t="s">
        <v>1456</v>
      </c>
      <c r="D956" t="s">
        <v>1070</v>
      </c>
      <c r="E956" t="s">
        <v>1070</v>
      </c>
      <c r="F956" t="s">
        <v>1457</v>
      </c>
      <c r="G956" t="str">
        <f t="shared" si="28"/>
        <v>Çandir</v>
      </c>
      <c r="H956" t="str">
        <f t="shared" si="29"/>
        <v>Yozgat</v>
      </c>
    </row>
    <row r="957" spans="1:8" x14ac:dyDescent="0.3">
      <c r="A957">
        <v>187</v>
      </c>
      <c r="B957" t="s">
        <v>1592</v>
      </c>
      <c r="C957" t="s">
        <v>1593</v>
      </c>
      <c r="D957" t="s">
        <v>1070</v>
      </c>
      <c r="E957" t="s">
        <v>1070</v>
      </c>
      <c r="F957" t="s">
        <v>1594</v>
      </c>
      <c r="G957" t="str">
        <f t="shared" si="28"/>
        <v>Çayiralan</v>
      </c>
      <c r="H957" t="str">
        <f t="shared" si="29"/>
        <v>Yozgat</v>
      </c>
    </row>
    <row r="958" spans="1:8" x14ac:dyDescent="0.3">
      <c r="A958">
        <v>357</v>
      </c>
      <c r="B958" t="s">
        <v>2039</v>
      </c>
      <c r="C958" t="s">
        <v>2040</v>
      </c>
      <c r="D958" t="s">
        <v>1070</v>
      </c>
      <c r="E958" t="s">
        <v>1070</v>
      </c>
      <c r="F958" t="s">
        <v>2041</v>
      </c>
      <c r="G958" t="str">
        <f t="shared" si="28"/>
        <v>Çekerek</v>
      </c>
      <c r="H958" t="str">
        <f t="shared" si="29"/>
        <v>Yozgat</v>
      </c>
    </row>
    <row r="959" spans="1:8" x14ac:dyDescent="0.3">
      <c r="A959">
        <v>530</v>
      </c>
      <c r="B959" t="s">
        <v>2494</v>
      </c>
      <c r="C959" t="s">
        <v>2495</v>
      </c>
      <c r="D959" t="s">
        <v>1070</v>
      </c>
      <c r="E959" t="s">
        <v>1070</v>
      </c>
      <c r="F959" t="s">
        <v>2496</v>
      </c>
      <c r="G959" t="str">
        <f t="shared" si="28"/>
        <v>Kadişehri</v>
      </c>
      <c r="H959" t="str">
        <f t="shared" si="29"/>
        <v>Yozgat</v>
      </c>
    </row>
    <row r="960" spans="1:8" x14ac:dyDescent="0.3">
      <c r="A960">
        <v>796</v>
      </c>
      <c r="B960" t="s">
        <v>3139</v>
      </c>
      <c r="C960" t="s">
        <v>3139</v>
      </c>
      <c r="D960" t="s">
        <v>1070</v>
      </c>
      <c r="E960" t="s">
        <v>1070</v>
      </c>
      <c r="F960" t="s">
        <v>3140</v>
      </c>
      <c r="G960" t="str">
        <f t="shared" si="28"/>
        <v>Saraykent</v>
      </c>
      <c r="H960" t="str">
        <f t="shared" si="29"/>
        <v>Yozgat</v>
      </c>
    </row>
    <row r="961" spans="1:8" x14ac:dyDescent="0.3">
      <c r="A961">
        <v>803</v>
      </c>
      <c r="B961" t="s">
        <v>3158</v>
      </c>
      <c r="C961" t="s">
        <v>3158</v>
      </c>
      <c r="D961" t="s">
        <v>1070</v>
      </c>
      <c r="E961" t="s">
        <v>1070</v>
      </c>
      <c r="F961" t="s">
        <v>3159</v>
      </c>
      <c r="G961" t="str">
        <f t="shared" si="28"/>
        <v>Sarikaya</v>
      </c>
      <c r="H961" t="str">
        <f t="shared" si="29"/>
        <v>Yozgat</v>
      </c>
    </row>
    <row r="962" spans="1:8" x14ac:dyDescent="0.3">
      <c r="A962">
        <v>16</v>
      </c>
      <c r="B962" t="s">
        <v>1068</v>
      </c>
      <c r="C962" t="s">
        <v>1069</v>
      </c>
      <c r="D962" t="s">
        <v>1070</v>
      </c>
      <c r="E962" t="s">
        <v>1070</v>
      </c>
      <c r="F962" t="s">
        <v>1071</v>
      </c>
      <c r="G962" t="str">
        <f t="shared" ref="G962:G974" si="30">PROPER(B962)</f>
        <v>Şefaatli</v>
      </c>
      <c r="H962" t="str">
        <f t="shared" ref="H962:H974" si="31">PROPER(D962)</f>
        <v>Yozgat</v>
      </c>
    </row>
    <row r="963" spans="1:8" x14ac:dyDescent="0.3">
      <c r="A963">
        <v>839</v>
      </c>
      <c r="B963" t="s">
        <v>3249</v>
      </c>
      <c r="C963" t="s">
        <v>3249</v>
      </c>
      <c r="D963" t="s">
        <v>1070</v>
      </c>
      <c r="E963" t="s">
        <v>1070</v>
      </c>
      <c r="F963" t="s">
        <v>3250</v>
      </c>
      <c r="G963" t="str">
        <f t="shared" si="30"/>
        <v>Sorgun</v>
      </c>
      <c r="H963" t="str">
        <f t="shared" si="31"/>
        <v>Yozgat</v>
      </c>
    </row>
    <row r="964" spans="1:8" x14ac:dyDescent="0.3">
      <c r="A964">
        <v>946</v>
      </c>
      <c r="B964" t="s">
        <v>3507</v>
      </c>
      <c r="C964" t="s">
        <v>3508</v>
      </c>
      <c r="D964" t="s">
        <v>1070</v>
      </c>
      <c r="E964" t="s">
        <v>1070</v>
      </c>
      <c r="F964" t="s">
        <v>3509</v>
      </c>
      <c r="G964" t="str">
        <f t="shared" si="30"/>
        <v>Yenifakili</v>
      </c>
      <c r="H964" t="str">
        <f t="shared" si="31"/>
        <v>Yozgat</v>
      </c>
    </row>
    <row r="965" spans="1:8" x14ac:dyDescent="0.3">
      <c r="A965">
        <v>950</v>
      </c>
      <c r="B965" t="s">
        <v>3517</v>
      </c>
      <c r="C965" t="s">
        <v>3518</v>
      </c>
      <c r="D965" t="s">
        <v>1070</v>
      </c>
      <c r="E965" t="s">
        <v>1070</v>
      </c>
      <c r="F965" t="s">
        <v>3519</v>
      </c>
      <c r="G965" t="str">
        <f t="shared" si="30"/>
        <v>Yerköy</v>
      </c>
      <c r="H965" t="str">
        <f t="shared" si="31"/>
        <v>Yozgat</v>
      </c>
    </row>
    <row r="966" spans="1:8" x14ac:dyDescent="0.3">
      <c r="A966">
        <v>956</v>
      </c>
      <c r="B966" t="s">
        <v>1070</v>
      </c>
      <c r="C966" t="s">
        <v>1070</v>
      </c>
      <c r="D966" t="s">
        <v>1070</v>
      </c>
      <c r="E966" t="s">
        <v>1070</v>
      </c>
      <c r="F966" t="s">
        <v>3533</v>
      </c>
      <c r="G966" t="str">
        <f t="shared" si="30"/>
        <v>Yozgat</v>
      </c>
      <c r="H966" t="str">
        <f t="shared" si="31"/>
        <v>Yozgat</v>
      </c>
    </row>
    <row r="967" spans="1:8" x14ac:dyDescent="0.3">
      <c r="A967">
        <v>106</v>
      </c>
      <c r="B967" t="s">
        <v>1380</v>
      </c>
      <c r="C967" t="s">
        <v>1380</v>
      </c>
      <c r="D967" t="s">
        <v>1381</v>
      </c>
      <c r="E967" t="s">
        <v>1381</v>
      </c>
      <c r="F967" t="s">
        <v>1382</v>
      </c>
      <c r="G967" t="str">
        <f t="shared" si="30"/>
        <v>Alapli</v>
      </c>
      <c r="H967" t="str">
        <f t="shared" si="31"/>
        <v>Zonguldak</v>
      </c>
    </row>
    <row r="968" spans="1:8" x14ac:dyDescent="0.3">
      <c r="A968">
        <v>182</v>
      </c>
      <c r="B968" t="s">
        <v>1580</v>
      </c>
      <c r="C968" t="s">
        <v>1581</v>
      </c>
      <c r="D968" t="s">
        <v>1381</v>
      </c>
      <c r="E968" t="s">
        <v>1381</v>
      </c>
      <c r="F968" t="s">
        <v>1582</v>
      </c>
      <c r="G968" t="str">
        <f t="shared" si="30"/>
        <v>Çaycuma</v>
      </c>
      <c r="H968" t="str">
        <f t="shared" si="31"/>
        <v>Zonguldak</v>
      </c>
    </row>
    <row r="969" spans="1:8" x14ac:dyDescent="0.3">
      <c r="A969">
        <v>326</v>
      </c>
      <c r="B969" t="s">
        <v>1956</v>
      </c>
      <c r="C969" t="s">
        <v>1956</v>
      </c>
      <c r="D969" t="s">
        <v>1381</v>
      </c>
      <c r="E969" t="s">
        <v>1381</v>
      </c>
      <c r="F969" t="s">
        <v>1957</v>
      </c>
      <c r="G969" t="str">
        <f t="shared" si="30"/>
        <v>Devrek</v>
      </c>
      <c r="H969" t="str">
        <f t="shared" si="31"/>
        <v>Zonguldak</v>
      </c>
    </row>
    <row r="970" spans="1:8" x14ac:dyDescent="0.3">
      <c r="A970">
        <v>380</v>
      </c>
      <c r="B970" t="s">
        <v>2102</v>
      </c>
      <c r="C970" t="s">
        <v>2103</v>
      </c>
      <c r="D970" t="s">
        <v>1381</v>
      </c>
      <c r="E970" t="s">
        <v>1381</v>
      </c>
      <c r="F970" t="s">
        <v>2105</v>
      </c>
      <c r="G970" t="str">
        <f t="shared" si="30"/>
        <v>Ereğli</v>
      </c>
      <c r="H970" t="str">
        <f t="shared" si="31"/>
        <v>Zonguldak</v>
      </c>
    </row>
    <row r="971" spans="1:8" x14ac:dyDescent="0.3">
      <c r="A971">
        <v>433</v>
      </c>
      <c r="B971" t="s">
        <v>2240</v>
      </c>
      <c r="C971" t="s">
        <v>2241</v>
      </c>
      <c r="D971" t="s">
        <v>1381</v>
      </c>
      <c r="E971" t="s">
        <v>1381</v>
      </c>
      <c r="F971" t="s">
        <v>2242</v>
      </c>
      <c r="G971" t="str">
        <f t="shared" si="30"/>
        <v>Gökçebey</v>
      </c>
      <c r="H971" t="str">
        <f t="shared" si="31"/>
        <v>Zonguldak</v>
      </c>
    </row>
    <row r="972" spans="1:8" x14ac:dyDescent="0.3">
      <c r="A972">
        <v>522</v>
      </c>
      <c r="B972" t="s">
        <v>2470</v>
      </c>
      <c r="C972" t="s">
        <v>2471</v>
      </c>
      <c r="D972" t="s">
        <v>1381</v>
      </c>
      <c r="E972" t="s">
        <v>1381</v>
      </c>
      <c r="F972" t="s">
        <v>2472</v>
      </c>
      <c r="G972" t="str">
        <f t="shared" si="30"/>
        <v>Kilimli</v>
      </c>
      <c r="H972" t="str">
        <f t="shared" si="31"/>
        <v>Zonguldak</v>
      </c>
    </row>
    <row r="973" spans="1:8" x14ac:dyDescent="0.3">
      <c r="A973">
        <v>624</v>
      </c>
      <c r="B973" t="s">
        <v>2709</v>
      </c>
      <c r="C973" t="s">
        <v>2709</v>
      </c>
      <c r="D973" t="s">
        <v>1381</v>
      </c>
      <c r="E973" t="s">
        <v>1381</v>
      </c>
      <c r="F973" t="s">
        <v>2710</v>
      </c>
      <c r="G973" t="str">
        <f t="shared" si="30"/>
        <v>Kozlu</v>
      </c>
      <c r="H973" t="str">
        <f t="shared" si="31"/>
        <v>Zonguldak</v>
      </c>
    </row>
    <row r="974" spans="1:8" x14ac:dyDescent="0.3">
      <c r="A974">
        <v>967</v>
      </c>
      <c r="B974" t="s">
        <v>1381</v>
      </c>
      <c r="C974" t="s">
        <v>1381</v>
      </c>
      <c r="D974" t="s">
        <v>1381</v>
      </c>
      <c r="E974" t="s">
        <v>1381</v>
      </c>
      <c r="F974" t="s">
        <v>3560</v>
      </c>
      <c r="G974" t="str">
        <f t="shared" si="30"/>
        <v>Zonguldak</v>
      </c>
      <c r="H974" t="str">
        <f t="shared" si="31"/>
        <v>Zonguldak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 DATA</vt:lpstr>
      <vt:lpstr>Data</vt:lpstr>
      <vt:lpstr>TR</vt:lpstr>
      <vt:lpstr>cen</vt:lpstr>
      <vt:lpstr>Atr.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Turan Tashkin</dc:creator>
  <cp:lastModifiedBy>Turan Tashkin</cp:lastModifiedBy>
  <dcterms:created xsi:type="dcterms:W3CDTF">2023-12-24T02:59:09Z</dcterms:created>
  <dcterms:modified xsi:type="dcterms:W3CDTF">2024-01-14T17:28:19Z</dcterms:modified>
</cp:coreProperties>
</file>