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75D1551-68B7-4E49-8CFC-243AE538694B}" xr6:coauthVersionLast="47" xr6:coauthVersionMax="47" xr10:uidLastSave="{00000000-0000-0000-0000-000000000000}"/>
  <bookViews>
    <workbookView xWindow="11520" yWindow="2070" windowWidth="20145" windowHeight="12345" firstSheet="2" activeTab="6" xr2:uid="{00000000-000D-0000-FFFF-FFFF00000000}"/>
  </bookViews>
  <sheets>
    <sheet name="模板" sheetId="1" r:id="rId1"/>
    <sheet name="crafting_table工作台" sheetId="4" r:id="rId2"/>
    <sheet name="campfire营火" sheetId="2" r:id="rId3"/>
    <sheet name="blast_furnace高炉" sheetId="3" r:id="rId4"/>
    <sheet name="smithing_table锻造台" sheetId="5" r:id="rId5"/>
    <sheet name="stonecutter切石机" sheetId="6" r:id="rId6"/>
    <sheet name="tag-item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E14" i="6"/>
  <c r="E15" i="6"/>
  <c r="E16" i="6"/>
  <c r="E12" i="6"/>
  <c r="G13" i="6"/>
  <c r="G14" i="6"/>
  <c r="G15" i="6"/>
  <c r="G16" i="6"/>
  <c r="G12" i="6"/>
  <c r="D12" i="6" s="1"/>
  <c r="H13" i="6"/>
  <c r="H14" i="6"/>
  <c r="H15" i="6"/>
  <c r="H16" i="6"/>
  <c r="H12" i="6"/>
  <c r="I13" i="6"/>
  <c r="J13" i="6" s="1"/>
  <c r="K13" i="6" s="1"/>
  <c r="L13" i="6" s="1"/>
  <c r="I14" i="6"/>
  <c r="I15" i="6"/>
  <c r="I16" i="6"/>
  <c r="J16" i="6" s="1"/>
  <c r="K16" i="6" s="1"/>
  <c r="L16" i="6" s="1"/>
  <c r="D16" i="6" s="1"/>
  <c r="I12" i="6"/>
  <c r="J12" i="6" s="1"/>
  <c r="K12" i="6" s="1"/>
  <c r="L12" i="6" s="1"/>
  <c r="D13" i="6" l="1"/>
  <c r="C12" i="6"/>
  <c r="C16" i="6"/>
  <c r="J15" i="6"/>
  <c r="K15" i="6" s="1"/>
  <c r="L15" i="6" s="1"/>
  <c r="D15" i="6" s="1"/>
  <c r="J14" i="6"/>
  <c r="K14" i="6" s="1"/>
  <c r="L14" i="6" s="1"/>
  <c r="D14" i="6" s="1"/>
  <c r="C13" i="6"/>
  <c r="C14" i="6" l="1"/>
  <c r="C15" i="6"/>
</calcChain>
</file>

<file path=xl/sharedStrings.xml><?xml version="1.0" encoding="utf-8"?>
<sst xmlns="http://schemas.openxmlformats.org/spreadsheetml/2006/main" count="97" uniqueCount="87">
  <si>
    <t>stonecutter</t>
    <phoneticPr fontId="1" type="noConversion"/>
  </si>
  <si>
    <t>铁矿石</t>
    <phoneticPr fontId="1" type="noConversion"/>
  </si>
  <si>
    <t>铁锭</t>
    <phoneticPr fontId="1" type="noConversion"/>
  </si>
  <si>
    <t>煤矿石</t>
    <phoneticPr fontId="1" type="noConversion"/>
  </si>
  <si>
    <t>煤炭</t>
    <phoneticPr fontId="1" type="noConversion"/>
  </si>
  <si>
    <t>金矿石</t>
    <phoneticPr fontId="1" type="noConversion"/>
  </si>
  <si>
    <t>金锭</t>
    <phoneticPr fontId="1" type="noConversion"/>
  </si>
  <si>
    <t xml:space="preserve"> 营火</t>
  </si>
  <si>
    <t xml:space="preserve"> 1 腐肉 = 1 皮革</t>
  </si>
  <si>
    <t xml:space="preserve"> 切石机</t>
  </si>
  <si>
    <t xml:space="preserve"> 锻造台</t>
  </si>
  <si>
    <t xml:space="preserve"> 1 金苹果 + 1 下界合金锭 = 1 附魔金苹果</t>
    <phoneticPr fontId="1" type="noConversion"/>
  </si>
  <si>
    <t>/*</t>
  </si>
  <si>
    <t>*/</t>
  </si>
  <si>
    <t xml:space="preserve"> 高炉</t>
  </si>
  <si>
    <t xml:space="preserve"> 1 骷髅头颅 = 1 凋零骷髅头颅</t>
  </si>
  <si>
    <t xml:space="preserve"> 有序合成</t>
  </si>
  <si>
    <t xml:space="preserve"> 8 骨头 + 1 骨块= 1 骷髅头颅</t>
  </si>
  <si>
    <t>桶 = 3 铁锭</t>
    <phoneticPr fontId="1" type="noConversion"/>
  </si>
  <si>
    <t>砂砾 = 1 燧石</t>
    <phoneticPr fontId="1" type="noConversion"/>
  </si>
  <si>
    <t>木质栅栏 = 3 木棍</t>
    <phoneticPr fontId="1" type="noConversion"/>
  </si>
  <si>
    <t>切石机</t>
    <phoneticPr fontId="1" type="noConversion"/>
  </si>
  <si>
    <t xml:space="preserve"> 骨头 =  1 骷髅头颅</t>
    <phoneticPr fontId="1" type="noConversion"/>
  </si>
  <si>
    <t xml:space="preserve"> 远古残骸 = 4 下界合金碎片</t>
  </si>
  <si>
    <t xml:space="preserve"> 下界石英矿石 = 16 下界石英</t>
  </si>
  <si>
    <t xml:space="preserve"> 下界金矿石 = 4 金锭</t>
  </si>
  <si>
    <t xml:space="preserve"> 青金石矿石 = 8 青金石</t>
  </si>
  <si>
    <t>原料</t>
    <phoneticPr fontId="1" type="noConversion"/>
  </si>
  <si>
    <t>成品</t>
    <phoneticPr fontId="1" type="noConversion"/>
  </si>
  <si>
    <t>成品数量</t>
    <phoneticPr fontId="1" type="noConversion"/>
  </si>
  <si>
    <t xml:space="preserve"> 红石矿石 = 16 红石</t>
    <phoneticPr fontId="1" type="noConversion"/>
  </si>
  <si>
    <t>"="的位置</t>
    <phoneticPr fontId="1" type="noConversion"/>
  </si>
  <si>
    <t>第1个“ ”的位置</t>
    <phoneticPr fontId="1" type="noConversion"/>
  </si>
  <si>
    <t>第2个“ ”的位置</t>
  </si>
  <si>
    <t>第3个“ ”的位置</t>
  </si>
  <si>
    <t>第4个“ ”的位置</t>
  </si>
  <si>
    <t>总长度</t>
    <phoneticPr fontId="1" type="noConversion"/>
  </si>
  <si>
    <t>切石机</t>
  </si>
  <si>
    <t xml:space="preserve"> 任意羊毛 =  64 黑色羊毛</t>
  </si>
  <si>
    <t xml:space="preserve"> 任意羊毛 =  64 蓝色羊毛</t>
  </si>
  <si>
    <t xml:space="preserve"> 任意羊毛 =  64 黑色羊毛</t>
    <phoneticPr fontId="1" type="noConversion"/>
  </si>
  <si>
    <t xml:space="preserve"> 任意羊毛 =  64 棕色羊毛</t>
  </si>
  <si>
    <t xml:space="preserve"> 任意羊毛 =  64 青色羊毛</t>
  </si>
  <si>
    <t xml:space="preserve"> 任意羊毛 =  64 灰色羊毛</t>
  </si>
  <si>
    <t xml:space="preserve"> 任意羊毛 =  64 绿色羊毛</t>
  </si>
  <si>
    <t xml:space="preserve"> 任意羊毛 =  64 淡蓝色羊毛</t>
  </si>
  <si>
    <t xml:space="preserve"> 任意羊毛 =  64 淡灰色羊毛</t>
  </si>
  <si>
    <t xml:space="preserve"> 任意羊毛 =  64 黄绿色羊毛</t>
  </si>
  <si>
    <t xml:space="preserve"> 任意羊毛 =  64 品红色羊毛</t>
  </si>
  <si>
    <t xml:space="preserve"> 任意羊毛 =  64 橙色羊毛</t>
  </si>
  <si>
    <t xml:space="preserve"> 任意羊毛 =  64 粉色羊毛</t>
  </si>
  <si>
    <t xml:space="preserve"> 任意羊毛 =  64 紫色羊毛</t>
    <phoneticPr fontId="1" type="noConversion"/>
  </si>
  <si>
    <t xml:space="preserve"> 任意羊毛 =  64 红色羊毛</t>
  </si>
  <si>
    <t xml:space="preserve"> 任意羊毛 =  64 白色羊毛</t>
  </si>
  <si>
    <t xml:space="preserve"> 任意羊毛 =  64 黄色羊毛</t>
  </si>
  <si>
    <t> 白色混凝土</t>
  </si>
  <si>
    <t>white_concrete</t>
  </si>
  <si>
    <t> 橙色混凝土</t>
  </si>
  <si>
    <t> 品红色混凝土</t>
  </si>
  <si>
    <t>magenta_concrete</t>
  </si>
  <si>
    <t> 淡蓝色混凝土</t>
  </si>
  <si>
    <t>light_blue_concrete</t>
  </si>
  <si>
    <t> 黄色混凝土</t>
  </si>
  <si>
    <t>yellow_concrete</t>
  </si>
  <si>
    <t> 黄绿色混凝土</t>
  </si>
  <si>
    <t>lime_concrete</t>
  </si>
  <si>
    <t> 粉红色混凝土</t>
  </si>
  <si>
    <t>pink_concrete</t>
  </si>
  <si>
    <t> 灰色混凝土</t>
  </si>
  <si>
    <t>gray_concrete</t>
  </si>
  <si>
    <t> 淡灰色混凝土</t>
  </si>
  <si>
    <t>light_gray_concrete</t>
  </si>
  <si>
    <t> 青色混凝土</t>
  </si>
  <si>
    <t>cyan_concrete</t>
  </si>
  <si>
    <t> 紫色混凝土</t>
  </si>
  <si>
    <t>purple_concrete</t>
  </si>
  <si>
    <t> 蓝色混凝土</t>
  </si>
  <si>
    <t>blue_concrete</t>
  </si>
  <si>
    <t> 棕色混凝土</t>
  </si>
  <si>
    <t>brown_concrete</t>
  </si>
  <si>
    <t> 绿色混凝土</t>
  </si>
  <si>
    <t>green_concrete</t>
  </si>
  <si>
    <t> 红色混凝土</t>
  </si>
  <si>
    <t>red_concrete</t>
  </si>
  <si>
    <t> 黑色混凝土</t>
  </si>
  <si>
    <t>black_concrete</t>
  </si>
  <si>
    <t>orange_concrete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</si>
</sst>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202122"/>
      <name val="Arial"/>
      <family val="2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B23" sqref="B23"/>
    </sheetView>
  </sheetViews>
  <sheetFormatPr defaultRowHeight="14.25" x14ac:dyDescent="0.2"/>
  <cols>
    <col min="1" max="1" width="38.125" bestFit="1" customWidth="1"/>
  </cols>
  <sheetData>
    <row r="1" spans="1:5" x14ac:dyDescent="0.2">
      <c r="A1" t="s">
        <v>0</v>
      </c>
    </row>
    <row r="3" spans="1:5" x14ac:dyDescent="0.2">
      <c r="A3">
        <v>1</v>
      </c>
      <c r="B3" t="s">
        <v>3</v>
      </c>
      <c r="D3">
        <v>2</v>
      </c>
      <c r="E3" t="s">
        <v>4</v>
      </c>
    </row>
    <row r="4" spans="1:5" x14ac:dyDescent="0.2">
      <c r="A4">
        <v>1</v>
      </c>
      <c r="B4" t="s">
        <v>1</v>
      </c>
      <c r="D4">
        <v>4</v>
      </c>
      <c r="E4" t="s">
        <v>2</v>
      </c>
    </row>
    <row r="5" spans="1:5" x14ac:dyDescent="0.2">
      <c r="A5">
        <v>1</v>
      </c>
      <c r="B5" t="s">
        <v>5</v>
      </c>
      <c r="D5">
        <v>4</v>
      </c>
      <c r="E5" t="s">
        <v>6</v>
      </c>
    </row>
    <row r="6" spans="1:5" x14ac:dyDescent="0.2">
      <c r="A6" t="s">
        <v>12</v>
      </c>
    </row>
    <row r="7" spans="1:5" x14ac:dyDescent="0.2">
      <c r="A7" t="s">
        <v>7</v>
      </c>
    </row>
    <row r="8" spans="1:5" x14ac:dyDescent="0.2">
      <c r="A8" t="s">
        <v>8</v>
      </c>
    </row>
    <row r="9" spans="1:5" x14ac:dyDescent="0.2">
      <c r="A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7EE4-C174-415E-B5D1-4334F760D55C}">
  <dimension ref="A1:B12"/>
  <sheetViews>
    <sheetView workbookViewId="0">
      <selection activeCell="M14" sqref="M14"/>
    </sheetView>
  </sheetViews>
  <sheetFormatPr defaultRowHeight="14.25" x14ac:dyDescent="0.2"/>
  <sheetData>
    <row r="1" spans="1:2" x14ac:dyDescent="0.2">
      <c r="A1" t="s">
        <v>12</v>
      </c>
    </row>
    <row r="2" spans="1:2" x14ac:dyDescent="0.2">
      <c r="A2" t="s">
        <v>16</v>
      </c>
    </row>
    <row r="3" spans="1:2" x14ac:dyDescent="0.2">
      <c r="A3" t="s">
        <v>17</v>
      </c>
    </row>
    <row r="4" spans="1:2" x14ac:dyDescent="0.2">
      <c r="A4" t="s">
        <v>13</v>
      </c>
    </row>
    <row r="11" spans="1:2" x14ac:dyDescent="0.2">
      <c r="B11" t="s">
        <v>16</v>
      </c>
    </row>
    <row r="12" spans="1:2" x14ac:dyDescent="0.2">
      <c r="B12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B14F-20E6-453C-BDC8-EBB5C00A8BFA}">
  <dimension ref="B4:B5"/>
  <sheetViews>
    <sheetView workbookViewId="0">
      <selection activeCell="F7" sqref="F7"/>
    </sheetView>
  </sheetViews>
  <sheetFormatPr defaultRowHeight="14.25" x14ac:dyDescent="0.2"/>
  <cols>
    <col min="2" max="2" width="27" customWidth="1"/>
  </cols>
  <sheetData>
    <row r="4" spans="2:2" x14ac:dyDescent="0.2">
      <c r="B4" t="s">
        <v>7</v>
      </c>
    </row>
    <row r="5" spans="2:2" x14ac:dyDescent="0.2">
      <c r="B5" t="s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1ED2-4ACA-46EB-9AFE-6FD99316ACFB}">
  <dimension ref="B11:B12"/>
  <sheetViews>
    <sheetView workbookViewId="0">
      <selection activeCell="F14" sqref="F14"/>
    </sheetView>
  </sheetViews>
  <sheetFormatPr defaultRowHeight="14.25" x14ac:dyDescent="0.2"/>
  <sheetData>
    <row r="11" spans="2:2" x14ac:dyDescent="0.2">
      <c r="B11" t="s">
        <v>14</v>
      </c>
    </row>
    <row r="12" spans="2:2" x14ac:dyDescent="0.2">
      <c r="B12" t="s">
        <v>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A77C-64CD-4752-BAE3-2FCAF46ADCB5}">
  <dimension ref="B8:B9"/>
  <sheetViews>
    <sheetView workbookViewId="0">
      <selection activeCell="I27" sqref="I27"/>
    </sheetView>
  </sheetViews>
  <sheetFormatPr defaultRowHeight="14.25" x14ac:dyDescent="0.2"/>
  <sheetData>
    <row r="8" spans="2:2" x14ac:dyDescent="0.2">
      <c r="B8" t="s">
        <v>10</v>
      </c>
    </row>
    <row r="9" spans="2:2" x14ac:dyDescent="0.2">
      <c r="B9" t="s">
        <v>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9148-ABE9-4625-99F2-C9378AD56D1A}">
  <dimension ref="A1:L46"/>
  <sheetViews>
    <sheetView topLeftCell="A25" workbookViewId="0">
      <selection activeCell="B46" sqref="B46"/>
    </sheetView>
  </sheetViews>
  <sheetFormatPr defaultRowHeight="14.25" x14ac:dyDescent="0.2"/>
  <cols>
    <col min="2" max="2" width="27.25" customWidth="1"/>
    <col min="3" max="4" width="13" bestFit="1" customWidth="1"/>
    <col min="8" max="8" width="11" style="1" bestFit="1" customWidth="1"/>
    <col min="9" max="12" width="14" style="1" bestFit="1" customWidth="1"/>
  </cols>
  <sheetData>
    <row r="1" spans="1:12" x14ac:dyDescent="0.2">
      <c r="B1" t="s">
        <v>9</v>
      </c>
    </row>
    <row r="2" spans="1:12" x14ac:dyDescent="0.2">
      <c r="A2" t="s">
        <v>12</v>
      </c>
      <c r="C2" t="s">
        <v>12</v>
      </c>
    </row>
    <row r="3" spans="1:12" x14ac:dyDescent="0.2">
      <c r="A3" t="s">
        <v>21</v>
      </c>
      <c r="C3" t="s">
        <v>37</v>
      </c>
    </row>
    <row r="4" spans="1:12" x14ac:dyDescent="0.2">
      <c r="A4" t="s">
        <v>22</v>
      </c>
      <c r="C4" t="s">
        <v>38</v>
      </c>
    </row>
    <row r="5" spans="1:12" x14ac:dyDescent="0.2">
      <c r="A5" t="s">
        <v>13</v>
      </c>
      <c r="C5" t="s">
        <v>13</v>
      </c>
    </row>
    <row r="6" spans="1:12" x14ac:dyDescent="0.2">
      <c r="B6" t="s">
        <v>19</v>
      </c>
    </row>
    <row r="8" spans="1:12" x14ac:dyDescent="0.2">
      <c r="B8" t="s">
        <v>18</v>
      </c>
    </row>
    <row r="9" spans="1:12" x14ac:dyDescent="0.2">
      <c r="B9" t="s">
        <v>20</v>
      </c>
    </row>
    <row r="11" spans="1:12" x14ac:dyDescent="0.2">
      <c r="C11" t="s">
        <v>27</v>
      </c>
      <c r="D11" t="s">
        <v>28</v>
      </c>
      <c r="E11" t="s">
        <v>29</v>
      </c>
      <c r="G11" t="s">
        <v>36</v>
      </c>
      <c r="H11" s="1" t="s">
        <v>31</v>
      </c>
      <c r="I11" s="1" t="s">
        <v>32</v>
      </c>
      <c r="J11" s="1" t="s">
        <v>33</v>
      </c>
      <c r="K11" s="1" t="s">
        <v>34</v>
      </c>
      <c r="L11" s="1" t="s">
        <v>35</v>
      </c>
    </row>
    <row r="12" spans="1:12" x14ac:dyDescent="0.2">
      <c r="B12" t="s">
        <v>30</v>
      </c>
      <c r="C12" t="str">
        <f>MID(B12,I12+1,J12-2)</f>
        <v>红石矿石</v>
      </c>
      <c r="D12" t="str">
        <f>RIGHT(B12,G12-L12)</f>
        <v>红石</v>
      </c>
      <c r="E12" t="str">
        <f>MID(B12,H12+1,L12-K12)</f>
        <v xml:space="preserve"> 16</v>
      </c>
      <c r="G12">
        <f>LEN(B12)</f>
        <v>13</v>
      </c>
      <c r="H12" s="1">
        <f>FIND("=",B12,1)</f>
        <v>7</v>
      </c>
      <c r="I12" s="1">
        <f>FIND(" ",B12,1)</f>
        <v>1</v>
      </c>
      <c r="J12" s="1">
        <f>FIND(" ",B12,I12+1)</f>
        <v>6</v>
      </c>
      <c r="K12" s="1">
        <f>FIND(" ",B12,J12+1)</f>
        <v>8</v>
      </c>
      <c r="L12" s="1">
        <f>FIND(" ",B12,K12+1)</f>
        <v>11</v>
      </c>
    </row>
    <row r="13" spans="1:12" x14ac:dyDescent="0.2">
      <c r="B13" t="s">
        <v>23</v>
      </c>
      <c r="C13" t="str">
        <f>MID(B13,I13+1,J13-2)</f>
        <v>远古残骸</v>
      </c>
      <c r="D13" t="str">
        <f>RIGHT(B13,G13-L13)</f>
        <v>下界合金碎片</v>
      </c>
      <c r="E13" t="str">
        <f t="shared" ref="E13:E16" si="0">MID(B13,H13+1,L13-K13)</f>
        <v xml:space="preserve"> 4</v>
      </c>
      <c r="G13">
        <f>LEN(B13)</f>
        <v>16</v>
      </c>
      <c r="H13" s="1">
        <f>FIND("=",B13,1)</f>
        <v>7</v>
      </c>
      <c r="I13" s="1">
        <f>FIND(" ",B13,1)</f>
        <v>1</v>
      </c>
      <c r="J13" s="1">
        <f>FIND(" ",B13,I13+1)</f>
        <v>6</v>
      </c>
      <c r="K13" s="1">
        <f>FIND(" ",B13,J13+1)</f>
        <v>8</v>
      </c>
      <c r="L13" s="1">
        <f>FIND(" ",B13,K13+1)</f>
        <v>10</v>
      </c>
    </row>
    <row r="14" spans="1:12" x14ac:dyDescent="0.2">
      <c r="B14" t="s">
        <v>24</v>
      </c>
      <c r="C14" t="str">
        <f>MID(B14,I14+1,J14-2)</f>
        <v>下界石英矿石</v>
      </c>
      <c r="D14" t="str">
        <f>RIGHT(B14,G14-L14)</f>
        <v>下界石英</v>
      </c>
      <c r="E14" t="str">
        <f t="shared" si="0"/>
        <v xml:space="preserve"> 16</v>
      </c>
      <c r="G14">
        <f>LEN(B14)</f>
        <v>17</v>
      </c>
      <c r="H14" s="1">
        <f>FIND("=",B14,1)</f>
        <v>9</v>
      </c>
      <c r="I14" s="1">
        <f>FIND(" ",B14,1)</f>
        <v>1</v>
      </c>
      <c r="J14" s="1">
        <f>FIND(" ",B14,I14+1)</f>
        <v>8</v>
      </c>
      <c r="K14" s="1">
        <f>FIND(" ",B14,J14+1)</f>
        <v>10</v>
      </c>
      <c r="L14" s="1">
        <f>FIND(" ",B14,K14+1)</f>
        <v>13</v>
      </c>
    </row>
    <row r="15" spans="1:12" x14ac:dyDescent="0.2">
      <c r="B15" t="s">
        <v>25</v>
      </c>
      <c r="C15" t="str">
        <f>MID(B15,I15+1,J15-2)</f>
        <v>下界金矿石</v>
      </c>
      <c r="D15" t="str">
        <f>RIGHT(B15,G15-L15)</f>
        <v>金锭</v>
      </c>
      <c r="E15" t="str">
        <f t="shared" si="0"/>
        <v xml:space="preserve"> 4</v>
      </c>
      <c r="G15">
        <f>LEN(B15)</f>
        <v>13</v>
      </c>
      <c r="H15" s="1">
        <f>FIND("=",B15,1)</f>
        <v>8</v>
      </c>
      <c r="I15" s="1">
        <f>FIND(" ",B15,1)</f>
        <v>1</v>
      </c>
      <c r="J15" s="1">
        <f>FIND(" ",B15,I15+1)</f>
        <v>7</v>
      </c>
      <c r="K15" s="1">
        <f>FIND(" ",B15,J15+1)</f>
        <v>9</v>
      </c>
      <c r="L15" s="1">
        <f>FIND(" ",B15,K15+1)</f>
        <v>11</v>
      </c>
    </row>
    <row r="16" spans="1:12" x14ac:dyDescent="0.2">
      <c r="B16" t="s">
        <v>26</v>
      </c>
      <c r="C16" t="str">
        <f>MID(B16,I16+1,J16-2)</f>
        <v>青金石矿石</v>
      </c>
      <c r="D16" t="str">
        <f>RIGHT(B16,G16-L16)</f>
        <v>青金石</v>
      </c>
      <c r="E16" t="str">
        <f t="shared" si="0"/>
        <v xml:space="preserve"> 8</v>
      </c>
      <c r="G16">
        <f>LEN(B16)</f>
        <v>14</v>
      </c>
      <c r="H16" s="1">
        <f>FIND("=",B16,1)</f>
        <v>8</v>
      </c>
      <c r="I16" s="1">
        <f>FIND(" ",B16,1)</f>
        <v>1</v>
      </c>
      <c r="J16" s="1">
        <f>FIND(" ",B16,I16+1)</f>
        <v>7</v>
      </c>
      <c r="K16" s="1">
        <f>FIND(" ",B16,J16+1)</f>
        <v>9</v>
      </c>
      <c r="L16" s="1">
        <f>FIND(" ",B16,K16+1)</f>
        <v>11</v>
      </c>
    </row>
    <row r="31" spans="1:2" x14ac:dyDescent="0.2">
      <c r="A31">
        <v>1</v>
      </c>
      <c r="B31" t="s">
        <v>40</v>
      </c>
    </row>
    <row r="32" spans="1:2" x14ac:dyDescent="0.2">
      <c r="A32">
        <v>2</v>
      </c>
      <c r="B32" t="s">
        <v>39</v>
      </c>
    </row>
    <row r="33" spans="1:2" x14ac:dyDescent="0.2">
      <c r="A33">
        <v>3</v>
      </c>
      <c r="B33" t="s">
        <v>41</v>
      </c>
    </row>
    <row r="34" spans="1:2" x14ac:dyDescent="0.2">
      <c r="A34">
        <v>4</v>
      </c>
      <c r="B34" t="s">
        <v>42</v>
      </c>
    </row>
    <row r="35" spans="1:2" x14ac:dyDescent="0.2">
      <c r="A35">
        <v>5</v>
      </c>
      <c r="B35" t="s">
        <v>43</v>
      </c>
    </row>
    <row r="36" spans="1:2" x14ac:dyDescent="0.2">
      <c r="A36">
        <v>6</v>
      </c>
      <c r="B36" t="s">
        <v>44</v>
      </c>
    </row>
    <row r="37" spans="1:2" x14ac:dyDescent="0.2">
      <c r="A37">
        <v>7</v>
      </c>
      <c r="B37" t="s">
        <v>45</v>
      </c>
    </row>
    <row r="38" spans="1:2" x14ac:dyDescent="0.2">
      <c r="A38">
        <v>8</v>
      </c>
      <c r="B38" t="s">
        <v>46</v>
      </c>
    </row>
    <row r="39" spans="1:2" x14ac:dyDescent="0.2">
      <c r="A39">
        <v>9</v>
      </c>
      <c r="B39" t="s">
        <v>47</v>
      </c>
    </row>
    <row r="40" spans="1:2" x14ac:dyDescent="0.2">
      <c r="A40">
        <v>10</v>
      </c>
      <c r="B40" t="s">
        <v>48</v>
      </c>
    </row>
    <row r="41" spans="1:2" x14ac:dyDescent="0.2">
      <c r="A41">
        <v>11</v>
      </c>
      <c r="B41" t="s">
        <v>49</v>
      </c>
    </row>
    <row r="42" spans="1:2" x14ac:dyDescent="0.2">
      <c r="A42">
        <v>12</v>
      </c>
      <c r="B42" t="s">
        <v>50</v>
      </c>
    </row>
    <row r="43" spans="1:2" x14ac:dyDescent="0.2">
      <c r="A43">
        <v>13</v>
      </c>
      <c r="B43" t="s">
        <v>51</v>
      </c>
    </row>
    <row r="44" spans="1:2" x14ac:dyDescent="0.2">
      <c r="A44">
        <v>14</v>
      </c>
      <c r="B44" t="s">
        <v>52</v>
      </c>
    </row>
    <row r="45" spans="1:2" x14ac:dyDescent="0.2">
      <c r="A45">
        <v>15</v>
      </c>
      <c r="B45" t="s">
        <v>53</v>
      </c>
    </row>
    <row r="46" spans="1:2" x14ac:dyDescent="0.2">
      <c r="A46">
        <v>16</v>
      </c>
      <c r="B46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6227-0A17-4FEF-8AC2-1C7D80AFA778}">
  <dimension ref="A1:B16"/>
  <sheetViews>
    <sheetView tabSelected="1" workbookViewId="0">
      <selection activeCell="B16" sqref="B16"/>
    </sheetView>
  </sheetViews>
  <sheetFormatPr defaultRowHeight="14.25" x14ac:dyDescent="0.2"/>
  <cols>
    <col min="1" max="1" width="13.625" style="4" bestFit="1" customWidth="1"/>
    <col min="2" max="2" width="22.125" style="4" bestFit="1" customWidth="1"/>
    <col min="3" max="16384" width="9" style="4"/>
  </cols>
  <sheetData>
    <row r="1" spans="1:2" ht="15" thickBot="1" x14ac:dyDescent="0.25">
      <c r="A1" s="2" t="s">
        <v>55</v>
      </c>
      <c r="B1" s="3" t="s">
        <v>56</v>
      </c>
    </row>
    <row r="2" spans="1:2" ht="15" thickBot="1" x14ac:dyDescent="0.25">
      <c r="A2" s="2" t="s">
        <v>57</v>
      </c>
      <c r="B2" s="3" t="s">
        <v>86</v>
      </c>
    </row>
    <row r="3" spans="1:2" ht="15" thickBot="1" x14ac:dyDescent="0.25">
      <c r="A3" s="2" t="s">
        <v>58</v>
      </c>
      <c r="B3" s="3" t="s">
        <v>59</v>
      </c>
    </row>
    <row r="4" spans="1:2" ht="15" thickBot="1" x14ac:dyDescent="0.25">
      <c r="A4" s="2" t="s">
        <v>60</v>
      </c>
      <c r="B4" s="3" t="s">
        <v>61</v>
      </c>
    </row>
    <row r="5" spans="1:2" ht="15" thickBot="1" x14ac:dyDescent="0.25">
      <c r="A5" s="2" t="s">
        <v>62</v>
      </c>
      <c r="B5" s="3" t="s">
        <v>63</v>
      </c>
    </row>
    <row r="6" spans="1:2" ht="15" thickBot="1" x14ac:dyDescent="0.25">
      <c r="A6" s="2" t="s">
        <v>64</v>
      </c>
      <c r="B6" s="3" t="s">
        <v>65</v>
      </c>
    </row>
    <row r="7" spans="1:2" ht="15" thickBot="1" x14ac:dyDescent="0.25">
      <c r="A7" s="2" t="s">
        <v>66</v>
      </c>
      <c r="B7" s="3" t="s">
        <v>67</v>
      </c>
    </row>
    <row r="8" spans="1:2" ht="15" thickBot="1" x14ac:dyDescent="0.25">
      <c r="A8" s="2" t="s">
        <v>68</v>
      </c>
      <c r="B8" s="3" t="s">
        <v>69</v>
      </c>
    </row>
    <row r="9" spans="1:2" ht="15" thickBot="1" x14ac:dyDescent="0.25">
      <c r="A9" s="2" t="s">
        <v>70</v>
      </c>
      <c r="B9" s="3" t="s">
        <v>71</v>
      </c>
    </row>
    <row r="10" spans="1:2" ht="15" thickBot="1" x14ac:dyDescent="0.25">
      <c r="A10" s="2" t="s">
        <v>72</v>
      </c>
      <c r="B10" s="3" t="s">
        <v>73</v>
      </c>
    </row>
    <row r="11" spans="1:2" ht="15" thickBot="1" x14ac:dyDescent="0.25">
      <c r="A11" s="2" t="s">
        <v>74</v>
      </c>
      <c r="B11" s="3" t="s">
        <v>75</v>
      </c>
    </row>
    <row r="12" spans="1:2" ht="15" thickBot="1" x14ac:dyDescent="0.25">
      <c r="A12" s="2" t="s">
        <v>76</v>
      </c>
      <c r="B12" s="3" t="s">
        <v>77</v>
      </c>
    </row>
    <row r="13" spans="1:2" ht="15" thickBot="1" x14ac:dyDescent="0.25">
      <c r="A13" s="2" t="s">
        <v>78</v>
      </c>
      <c r="B13" s="3" t="s">
        <v>79</v>
      </c>
    </row>
    <row r="14" spans="1:2" ht="15" thickBot="1" x14ac:dyDescent="0.25">
      <c r="A14" s="2" t="s">
        <v>80</v>
      </c>
      <c r="B14" s="3" t="s">
        <v>81</v>
      </c>
    </row>
    <row r="15" spans="1:2" ht="15" thickBot="1" x14ac:dyDescent="0.25">
      <c r="A15" s="2" t="s">
        <v>82</v>
      </c>
      <c r="B15" s="3" t="s">
        <v>83</v>
      </c>
    </row>
    <row r="16" spans="1:2" ht="15" thickBot="1" x14ac:dyDescent="0.25">
      <c r="A16" s="2" t="s">
        <v>84</v>
      </c>
      <c r="B16" s="3" t="s">
        <v>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模板</vt:lpstr>
      <vt:lpstr>crafting_table工作台</vt:lpstr>
      <vt:lpstr>campfire营火</vt:lpstr>
      <vt:lpstr>blast_furnace高炉</vt:lpstr>
      <vt:lpstr>smithing_table锻造台</vt:lpstr>
      <vt:lpstr>stonecutter切石机</vt:lpstr>
      <vt:lpstr>tag-items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 T</dc:creator>
  <cp:lastModifiedBy>admin</cp:lastModifiedBy>
  <dcterms:created xsi:type="dcterms:W3CDTF">2015-06-05T18:19:34Z</dcterms:created>
  <dcterms:modified xsi:type="dcterms:W3CDTF">2024-04-05T14:16:48Z</dcterms:modified>
</cp:coreProperties>
</file>