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B6CEE62-E645-4A07-8464-2A131475C441}" xr6:coauthVersionLast="47" xr6:coauthVersionMax="47" xr10:uidLastSave="{00000000-0000-0000-0000-000000000000}"/>
  <bookViews>
    <workbookView xWindow="6990" yWindow="2130" windowWidth="15225" windowHeight="13890" activeTab="2" xr2:uid="{00000000-000D-0000-FFFF-FFFF00000000}"/>
  </bookViews>
  <sheets>
    <sheet name="Sheet1" sheetId="1" r:id="rId1"/>
    <sheet name="建筑用量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3" l="1"/>
  <c r="Q23" i="3"/>
  <c r="P25" i="3"/>
  <c r="O25" i="3"/>
  <c r="N25" i="3"/>
  <c r="M25" i="3"/>
  <c r="L25" i="3"/>
  <c r="K25" i="3"/>
  <c r="L23" i="3"/>
  <c r="M23" i="3"/>
  <c r="N23" i="3"/>
  <c r="O23" i="3"/>
  <c r="P23" i="3"/>
  <c r="K23" i="3"/>
  <c r="L21" i="3"/>
  <c r="M21" i="3"/>
  <c r="N21" i="3"/>
  <c r="O21" i="3"/>
  <c r="P21" i="3"/>
  <c r="K21" i="3"/>
  <c r="L19" i="3"/>
  <c r="M19" i="3"/>
  <c r="N19" i="3"/>
  <c r="O19" i="3"/>
  <c r="P19" i="3"/>
  <c r="K19" i="3"/>
  <c r="I12" i="2" l="1"/>
  <c r="I13" i="2"/>
  <c r="I14" i="2"/>
  <c r="I15" i="2"/>
  <c r="H12" i="2"/>
  <c r="H13" i="2"/>
  <c r="H14" i="2"/>
  <c r="H15" i="2"/>
  <c r="I11" i="2"/>
  <c r="C15" i="2"/>
  <c r="D15" i="2"/>
  <c r="E15" i="2"/>
  <c r="F15" i="2"/>
  <c r="G15" i="2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D42" i="1"/>
  <c r="E42" i="1"/>
  <c r="F42" i="1"/>
  <c r="G42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E24" i="1"/>
  <c r="F24" i="1"/>
  <c r="G24" i="1"/>
  <c r="D24" i="1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H11" i="2"/>
  <c r="G11" i="2"/>
  <c r="F11" i="2"/>
  <c r="E11" i="2"/>
  <c r="D11" i="2"/>
  <c r="C11" i="2"/>
</calcChain>
</file>

<file path=xl/sharedStrings.xml><?xml version="1.0" encoding="utf-8"?>
<sst xmlns="http://schemas.openxmlformats.org/spreadsheetml/2006/main" count="96" uniqueCount="41">
  <si>
    <t>全加速</t>
    <phoneticPr fontId="1" type="noConversion"/>
  </si>
  <si>
    <t>全增产</t>
    <phoneticPr fontId="1" type="noConversion"/>
  </si>
  <si>
    <t>不使用增产剂</t>
    <phoneticPr fontId="1" type="noConversion"/>
  </si>
  <si>
    <t>增产加速组合</t>
    <phoneticPr fontId="1" type="noConversion"/>
  </si>
  <si>
    <t>自演化研究站</t>
  </si>
  <si>
    <t>重组式制造台</t>
  </si>
  <si>
    <t>负熵熔炉</t>
  </si>
  <si>
    <t>量子化工厂</t>
  </si>
  <si>
    <t>原油精炼厂</t>
  </si>
  <si>
    <t>微型粒子对撞机</t>
  </si>
  <si>
    <t>预估电力</t>
    <phoneticPr fontId="1" type="noConversion"/>
  </si>
  <si>
    <t>铁矿</t>
    <phoneticPr fontId="1" type="noConversion"/>
  </si>
  <si>
    <t>铜矿</t>
  </si>
  <si>
    <t>煤矿</t>
    <phoneticPr fontId="1" type="noConversion"/>
  </si>
  <si>
    <t>氢</t>
    <phoneticPr fontId="1" type="noConversion"/>
  </si>
  <si>
    <t>金伯利矿石</t>
    <phoneticPr fontId="1" type="noConversion"/>
  </si>
  <si>
    <t>有机晶体</t>
    <phoneticPr fontId="1" type="noConversion"/>
  </si>
  <si>
    <t>钛石</t>
    <phoneticPr fontId="1" type="noConversion"/>
  </si>
  <si>
    <t>硅石</t>
    <phoneticPr fontId="1" type="noConversion"/>
  </si>
  <si>
    <t>刺笋结晶</t>
    <phoneticPr fontId="1" type="noConversion"/>
  </si>
  <si>
    <t>分形硅石</t>
    <phoneticPr fontId="1" type="noConversion"/>
  </si>
  <si>
    <t>原油</t>
    <phoneticPr fontId="1" type="noConversion"/>
  </si>
  <si>
    <t>单极磁石</t>
    <phoneticPr fontId="1" type="noConversion"/>
  </si>
  <si>
    <t>重氢</t>
    <phoneticPr fontId="1" type="noConversion"/>
  </si>
  <si>
    <t>光栅石</t>
    <phoneticPr fontId="1" type="noConversion"/>
  </si>
  <si>
    <t>可燃冰</t>
    <phoneticPr fontId="1" type="noConversion"/>
  </si>
  <si>
    <t>石矿</t>
    <phoneticPr fontId="1" type="noConversion"/>
  </si>
  <si>
    <t>水</t>
    <phoneticPr fontId="1" type="noConversion"/>
  </si>
  <si>
    <t>光子</t>
    <phoneticPr fontId="1" type="noConversion"/>
  </si>
  <si>
    <t>电力</t>
    <phoneticPr fontId="1" type="noConversion"/>
  </si>
  <si>
    <t>电力（MW）</t>
    <phoneticPr fontId="1" type="noConversion"/>
  </si>
  <si>
    <t>增产不加速</t>
    <phoneticPr fontId="1" type="noConversion"/>
  </si>
  <si>
    <t>蓝糖</t>
    <phoneticPr fontId="1" type="noConversion"/>
  </si>
  <si>
    <t>红糖</t>
    <phoneticPr fontId="1" type="noConversion"/>
  </si>
  <si>
    <t>黄糖</t>
    <phoneticPr fontId="1" type="noConversion"/>
  </si>
  <si>
    <t>紫糖</t>
    <phoneticPr fontId="1" type="noConversion"/>
  </si>
  <si>
    <t>绿糖</t>
    <phoneticPr fontId="1" type="noConversion"/>
  </si>
  <si>
    <t>白糖</t>
    <phoneticPr fontId="1" type="noConversion"/>
  </si>
  <si>
    <t>研究站数量</t>
    <phoneticPr fontId="1" type="noConversion"/>
  </si>
  <si>
    <t>研究站栋数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</si>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</sst>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212529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10" fontId="0" fillId="2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/>
    <xf numFmtId="10" fontId="0" fillId="0" borderId="1" xfId="0" applyNumberFormat="1" applyBorder="1" applyAlignment="1">
      <alignment horizontal="right"/>
    </xf>
    <xf numFmtId="10" fontId="0" fillId="8" borderId="1" xfId="0" applyNumberFormat="1" applyFill="1" applyBorder="1" applyAlignment="1">
      <alignment horizontal="right"/>
    </xf>
    <xf numFmtId="10" fontId="0" fillId="7" borderId="1" xfId="0" applyNumberFormat="1" applyFill="1" applyBorder="1" applyAlignment="1">
      <alignment horizontal="right"/>
    </xf>
    <xf numFmtId="0" fontId="0" fillId="9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/>
    <xf numFmtId="177" fontId="0" fillId="9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42"/>
  <sheetViews>
    <sheetView topLeftCell="B16" workbookViewId="0">
      <selection activeCell="J14" sqref="J14"/>
    </sheetView>
  </sheetViews>
  <sheetFormatPr defaultRowHeight="14.25" x14ac:dyDescent="0.2"/>
  <cols>
    <col min="2" max="2" width="7.625" customWidth="1"/>
    <col min="3" max="3" width="20" customWidth="1"/>
    <col min="4" max="7" width="12.625" style="1" customWidth="1"/>
    <col min="8" max="8" width="13" bestFit="1" customWidth="1"/>
  </cols>
  <sheetData>
    <row r="2" spans="3:8" x14ac:dyDescent="0.2">
      <c r="C2" s="12"/>
      <c r="D2" s="5" t="s">
        <v>2</v>
      </c>
      <c r="E2" s="7" t="s">
        <v>0</v>
      </c>
      <c r="F2" s="9" t="s">
        <v>1</v>
      </c>
      <c r="G2" s="10" t="s">
        <v>3</v>
      </c>
      <c r="H2" s="16" t="s">
        <v>31</v>
      </c>
    </row>
    <row r="3" spans="3:8" x14ac:dyDescent="0.2">
      <c r="C3" s="12" t="s">
        <v>11</v>
      </c>
      <c r="D3" s="19">
        <v>20250</v>
      </c>
      <c r="E3" s="19">
        <v>20250</v>
      </c>
      <c r="F3" s="19">
        <v>6709.25</v>
      </c>
      <c r="G3" s="19">
        <v>9192.9599999999991</v>
      </c>
      <c r="H3" s="19">
        <v>9192.9599999999991</v>
      </c>
    </row>
    <row r="4" spans="3:8" x14ac:dyDescent="0.2">
      <c r="C4" s="12" t="s">
        <v>12</v>
      </c>
      <c r="D4" s="19">
        <v>27000</v>
      </c>
      <c r="E4" s="19">
        <v>27000</v>
      </c>
      <c r="F4" s="19">
        <v>8294.4</v>
      </c>
      <c r="G4" s="19">
        <v>12775.68</v>
      </c>
      <c r="H4" s="19">
        <v>12775.68</v>
      </c>
    </row>
    <row r="5" spans="3:8" x14ac:dyDescent="0.2">
      <c r="C5" s="12" t="s">
        <v>13</v>
      </c>
      <c r="D5" s="19">
        <v>13500</v>
      </c>
      <c r="E5" s="19">
        <v>45868.43</v>
      </c>
      <c r="F5" s="19">
        <v>12009.7</v>
      </c>
      <c r="G5" s="19">
        <v>19729.79</v>
      </c>
      <c r="H5" s="19">
        <v>11486.26</v>
      </c>
    </row>
    <row r="6" spans="3:8" x14ac:dyDescent="0.2">
      <c r="C6" s="12" t="s">
        <v>14</v>
      </c>
      <c r="D6" s="19">
        <v>24750</v>
      </c>
      <c r="E6" s="19">
        <v>24750</v>
      </c>
      <c r="F6" s="19">
        <v>8268.48</v>
      </c>
      <c r="G6" s="19">
        <v>13320</v>
      </c>
      <c r="H6" s="19">
        <v>13320</v>
      </c>
    </row>
    <row r="7" spans="3:8" x14ac:dyDescent="0.2">
      <c r="C7" s="12" t="s">
        <v>15</v>
      </c>
      <c r="D7" s="19">
        <v>3375</v>
      </c>
      <c r="E7" s="19">
        <v>11467.11</v>
      </c>
      <c r="F7" s="19">
        <v>2979.39</v>
      </c>
      <c r="G7" s="19">
        <v>4608.45</v>
      </c>
      <c r="H7" s="19">
        <v>2547.5700000000002</v>
      </c>
    </row>
    <row r="8" spans="3:8" x14ac:dyDescent="0.2">
      <c r="C8" s="12" t="s">
        <v>16</v>
      </c>
      <c r="D8" s="19">
        <v>2250</v>
      </c>
      <c r="E8" s="19">
        <v>2250</v>
      </c>
      <c r="F8" s="19">
        <v>1152</v>
      </c>
      <c r="G8" s="19">
        <v>1800</v>
      </c>
      <c r="H8" s="19">
        <v>1800</v>
      </c>
    </row>
    <row r="9" spans="3:8" x14ac:dyDescent="0.2">
      <c r="C9" s="12" t="s">
        <v>17</v>
      </c>
      <c r="D9" s="19">
        <v>22500</v>
      </c>
      <c r="E9" s="19">
        <v>22500</v>
      </c>
      <c r="F9" s="19">
        <v>7888.9</v>
      </c>
      <c r="G9" s="19">
        <v>15408</v>
      </c>
      <c r="H9" s="19">
        <v>15408</v>
      </c>
    </row>
    <row r="10" spans="3:8" x14ac:dyDescent="0.2">
      <c r="C10" s="12" t="s">
        <v>18</v>
      </c>
      <c r="D10" s="19">
        <v>54000</v>
      </c>
      <c r="E10" s="19">
        <v>54000</v>
      </c>
      <c r="F10" s="19">
        <v>16515.080000000002</v>
      </c>
      <c r="G10" s="19">
        <v>25804.799999999999</v>
      </c>
      <c r="H10" s="19">
        <v>25804.799999999999</v>
      </c>
    </row>
    <row r="11" spans="3:8" x14ac:dyDescent="0.2">
      <c r="C11" s="12" t="s">
        <v>19</v>
      </c>
      <c r="D11" s="19">
        <v>13500</v>
      </c>
      <c r="E11" s="19">
        <v>37776.32</v>
      </c>
      <c r="F11" s="19">
        <v>11086.29</v>
      </c>
      <c r="G11" s="19">
        <v>16498.68</v>
      </c>
      <c r="H11" s="19">
        <v>8770.3700000000008</v>
      </c>
    </row>
    <row r="12" spans="3:8" x14ac:dyDescent="0.2">
      <c r="C12" s="12" t="s">
        <v>20</v>
      </c>
      <c r="D12" s="19">
        <v>2250</v>
      </c>
      <c r="E12" s="19">
        <v>2250</v>
      </c>
      <c r="F12" s="19">
        <v>921.6</v>
      </c>
      <c r="G12" s="19">
        <v>1152</v>
      </c>
      <c r="H12" s="19">
        <v>1152</v>
      </c>
    </row>
    <row r="13" spans="3:8" x14ac:dyDescent="0.2">
      <c r="C13" s="12" t="s">
        <v>21</v>
      </c>
      <c r="D13" s="19">
        <v>4500</v>
      </c>
      <c r="E13" s="19">
        <v>4500</v>
      </c>
      <c r="F13" s="19">
        <v>1474.56</v>
      </c>
      <c r="G13" s="19">
        <v>2304</v>
      </c>
      <c r="H13" s="19">
        <v>2304</v>
      </c>
    </row>
    <row r="14" spans="3:8" x14ac:dyDescent="0.2">
      <c r="C14" s="12" t="s">
        <v>22</v>
      </c>
      <c r="D14" s="19">
        <v>22500</v>
      </c>
      <c r="E14" s="19">
        <v>22500</v>
      </c>
      <c r="F14" s="19">
        <v>7372.8</v>
      </c>
      <c r="G14" s="19">
        <v>11520</v>
      </c>
      <c r="H14" s="19">
        <v>11520</v>
      </c>
    </row>
    <row r="15" spans="3:8" x14ac:dyDescent="0.2">
      <c r="C15" s="12" t="s">
        <v>23</v>
      </c>
      <c r="D15" s="19">
        <v>11250</v>
      </c>
      <c r="E15" s="19">
        <v>11250</v>
      </c>
      <c r="F15" s="19">
        <v>4608</v>
      </c>
      <c r="G15" s="19">
        <v>5760</v>
      </c>
      <c r="H15" s="19">
        <v>5760</v>
      </c>
    </row>
    <row r="16" spans="3:8" x14ac:dyDescent="0.2">
      <c r="C16" s="12" t="s">
        <v>24</v>
      </c>
      <c r="D16" s="19">
        <v>18000</v>
      </c>
      <c r="E16" s="19">
        <v>18000</v>
      </c>
      <c r="F16" s="19">
        <v>5895.24</v>
      </c>
      <c r="G16" s="19">
        <v>9216</v>
      </c>
      <c r="H16" s="19">
        <v>9216</v>
      </c>
    </row>
    <row r="17" spans="3:8" x14ac:dyDescent="0.2">
      <c r="C17" s="12" t="s">
        <v>25</v>
      </c>
      <c r="D17" s="19">
        <v>4500</v>
      </c>
      <c r="E17" s="19">
        <v>4500</v>
      </c>
      <c r="F17" s="19">
        <v>1179.6500000000001</v>
      </c>
      <c r="G17" s="19">
        <v>2304</v>
      </c>
      <c r="H17" s="19">
        <v>2304</v>
      </c>
    </row>
    <row r="18" spans="3:8" x14ac:dyDescent="0.2">
      <c r="C18" s="12" t="s">
        <v>26</v>
      </c>
      <c r="D18" s="19">
        <v>9000</v>
      </c>
      <c r="E18" s="19">
        <v>9000</v>
      </c>
      <c r="F18" s="19">
        <v>2359.3000000000002</v>
      </c>
      <c r="G18" s="19">
        <v>4608</v>
      </c>
      <c r="H18" s="19">
        <v>4608</v>
      </c>
    </row>
    <row r="19" spans="3:8" x14ac:dyDescent="0.2">
      <c r="C19" s="12" t="s">
        <v>27</v>
      </c>
      <c r="D19" s="19">
        <v>4500</v>
      </c>
      <c r="E19" s="19">
        <v>4500</v>
      </c>
      <c r="F19" s="19">
        <v>1474.56</v>
      </c>
      <c r="G19" s="19">
        <v>2304</v>
      </c>
      <c r="H19" s="19">
        <v>2304</v>
      </c>
    </row>
    <row r="20" spans="3:8" x14ac:dyDescent="0.2">
      <c r="C20" s="12" t="s">
        <v>28</v>
      </c>
      <c r="D20" s="19">
        <v>2250</v>
      </c>
      <c r="E20" s="19">
        <v>2250</v>
      </c>
      <c r="F20" s="19">
        <v>1800</v>
      </c>
      <c r="G20" s="19">
        <v>1800</v>
      </c>
      <c r="H20" s="19">
        <v>1800</v>
      </c>
    </row>
    <row r="21" spans="3:8" x14ac:dyDescent="0.2">
      <c r="C21" s="12" t="s">
        <v>30</v>
      </c>
      <c r="D21" s="17">
        <v>9165.6299999999992</v>
      </c>
      <c r="E21" s="17">
        <v>12892.68</v>
      </c>
      <c r="F21" s="17">
        <v>10403.74</v>
      </c>
      <c r="G21" s="17">
        <v>8664.11</v>
      </c>
      <c r="H21" s="17">
        <v>7067.71</v>
      </c>
    </row>
    <row r="23" spans="3:8" x14ac:dyDescent="0.2">
      <c r="C23" s="12"/>
      <c r="D23" s="5" t="s">
        <v>2</v>
      </c>
      <c r="E23" s="7" t="s">
        <v>0</v>
      </c>
      <c r="F23" s="9" t="s">
        <v>1</v>
      </c>
      <c r="G23" s="10" t="s">
        <v>3</v>
      </c>
      <c r="H23" s="16" t="s">
        <v>31</v>
      </c>
    </row>
    <row r="24" spans="3:8" x14ac:dyDescent="0.2">
      <c r="C24" s="12" t="s">
        <v>11</v>
      </c>
      <c r="D24" s="13">
        <f>D3/$D3</f>
        <v>1</v>
      </c>
      <c r="E24" s="13">
        <f t="shared" ref="E24:G24" si="0">E3/$D3</f>
        <v>1</v>
      </c>
      <c r="F24" s="14">
        <f t="shared" si="0"/>
        <v>0.331320987654321</v>
      </c>
      <c r="G24" s="14">
        <f t="shared" si="0"/>
        <v>0.45397333333333328</v>
      </c>
      <c r="H24" s="14">
        <f t="shared" ref="H24" si="1">H3/$D3</f>
        <v>0.45397333333333328</v>
      </c>
    </row>
    <row r="25" spans="3:8" x14ac:dyDescent="0.2">
      <c r="C25" s="12" t="s">
        <v>12</v>
      </c>
      <c r="D25" s="13">
        <f t="shared" ref="D25:G25" si="2">D4/$D4</f>
        <v>1</v>
      </c>
      <c r="E25" s="13">
        <f t="shared" si="2"/>
        <v>1</v>
      </c>
      <c r="F25" s="14">
        <f t="shared" si="2"/>
        <v>0.30719999999999997</v>
      </c>
      <c r="G25" s="14">
        <f t="shared" si="2"/>
        <v>0.47317333333333333</v>
      </c>
      <c r="H25" s="14">
        <f t="shared" ref="H25" si="3">H4/$D4</f>
        <v>0.47317333333333333</v>
      </c>
    </row>
    <row r="26" spans="3:8" x14ac:dyDescent="0.2">
      <c r="C26" s="12" t="s">
        <v>13</v>
      </c>
      <c r="D26" s="13">
        <f t="shared" ref="D26:G26" si="4">D5/$D5</f>
        <v>1</v>
      </c>
      <c r="E26" s="15">
        <f t="shared" si="4"/>
        <v>3.3976614814814816</v>
      </c>
      <c r="F26" s="14">
        <f t="shared" si="4"/>
        <v>0.88960740740740751</v>
      </c>
      <c r="G26" s="15">
        <f t="shared" si="4"/>
        <v>1.4614659259259259</v>
      </c>
      <c r="H26" s="14">
        <f t="shared" ref="H26" si="5">H5/$D5</f>
        <v>0.85083407407407408</v>
      </c>
    </row>
    <row r="27" spans="3:8" x14ac:dyDescent="0.2">
      <c r="C27" s="12" t="s">
        <v>14</v>
      </c>
      <c r="D27" s="13">
        <f t="shared" ref="D27:G27" si="6">D6/$D6</f>
        <v>1</v>
      </c>
      <c r="E27" s="13">
        <f t="shared" si="6"/>
        <v>1</v>
      </c>
      <c r="F27" s="14">
        <f t="shared" si="6"/>
        <v>0.33407999999999999</v>
      </c>
      <c r="G27" s="14">
        <f t="shared" si="6"/>
        <v>0.53818181818181821</v>
      </c>
      <c r="H27" s="14">
        <f t="shared" ref="H27" si="7">H6/$D6</f>
        <v>0.53818181818181821</v>
      </c>
    </row>
    <row r="28" spans="3:8" x14ac:dyDescent="0.2">
      <c r="C28" s="12" t="s">
        <v>15</v>
      </c>
      <c r="D28" s="13">
        <f t="shared" ref="D28:G28" si="8">D7/$D7</f>
        <v>1</v>
      </c>
      <c r="E28" s="15">
        <f t="shared" si="8"/>
        <v>3.3976622222222224</v>
      </c>
      <c r="F28" s="14">
        <f t="shared" si="8"/>
        <v>0.88278222222222213</v>
      </c>
      <c r="G28" s="15">
        <f t="shared" si="8"/>
        <v>1.3654666666666666</v>
      </c>
      <c r="H28" s="14">
        <f t="shared" ref="H28" si="9">H7/$D7</f>
        <v>0.75483555555555559</v>
      </c>
    </row>
    <row r="29" spans="3:8" x14ac:dyDescent="0.2">
      <c r="C29" s="12" t="s">
        <v>16</v>
      </c>
      <c r="D29" s="13">
        <f t="shared" ref="D29:G29" si="10">D8/$D8</f>
        <v>1</v>
      </c>
      <c r="E29" s="13">
        <f t="shared" si="10"/>
        <v>1</v>
      </c>
      <c r="F29" s="14">
        <f t="shared" si="10"/>
        <v>0.51200000000000001</v>
      </c>
      <c r="G29" s="14">
        <f t="shared" si="10"/>
        <v>0.8</v>
      </c>
      <c r="H29" s="14">
        <f t="shared" ref="H29" si="11">H8/$D8</f>
        <v>0.8</v>
      </c>
    </row>
    <row r="30" spans="3:8" x14ac:dyDescent="0.2">
      <c r="C30" s="12" t="s">
        <v>17</v>
      </c>
      <c r="D30" s="13">
        <f t="shared" ref="D30:G30" si="12">D9/$D9</f>
        <v>1</v>
      </c>
      <c r="E30" s="13">
        <f t="shared" si="12"/>
        <v>1</v>
      </c>
      <c r="F30" s="14">
        <f t="shared" si="12"/>
        <v>0.35061777777777775</v>
      </c>
      <c r="G30" s="14">
        <f t="shared" si="12"/>
        <v>0.68479999999999996</v>
      </c>
      <c r="H30" s="14">
        <f t="shared" ref="H30" si="13">H9/$D9</f>
        <v>0.68479999999999996</v>
      </c>
    </row>
    <row r="31" spans="3:8" x14ac:dyDescent="0.2">
      <c r="C31" s="12" t="s">
        <v>18</v>
      </c>
      <c r="D31" s="13">
        <f t="shared" ref="D31:G31" si="14">D10/$D10</f>
        <v>1</v>
      </c>
      <c r="E31" s="13">
        <f t="shared" si="14"/>
        <v>1</v>
      </c>
      <c r="F31" s="14">
        <f t="shared" si="14"/>
        <v>0.30583481481481484</v>
      </c>
      <c r="G31" s="14">
        <f t="shared" si="14"/>
        <v>0.47786666666666666</v>
      </c>
      <c r="H31" s="14">
        <f t="shared" ref="H31" si="15">H10/$D10</f>
        <v>0.47786666666666666</v>
      </c>
    </row>
    <row r="32" spans="3:8" x14ac:dyDescent="0.2">
      <c r="C32" s="12" t="s">
        <v>19</v>
      </c>
      <c r="D32" s="13">
        <f t="shared" ref="D32:G32" si="16">D11/$D11</f>
        <v>1</v>
      </c>
      <c r="E32" s="15">
        <f t="shared" si="16"/>
        <v>2.7982459259259258</v>
      </c>
      <c r="F32" s="14">
        <f t="shared" si="16"/>
        <v>0.82120666666666675</v>
      </c>
      <c r="G32" s="15">
        <f t="shared" si="16"/>
        <v>1.2221244444444446</v>
      </c>
      <c r="H32" s="14">
        <f t="shared" ref="H32" si="17">H11/$D11</f>
        <v>0.64965703703703714</v>
      </c>
    </row>
    <row r="33" spans="3:8" x14ac:dyDescent="0.2">
      <c r="C33" s="12" t="s">
        <v>20</v>
      </c>
      <c r="D33" s="13">
        <f t="shared" ref="D33:G33" si="18">D12/$D12</f>
        <v>1</v>
      </c>
      <c r="E33" s="13">
        <f t="shared" si="18"/>
        <v>1</v>
      </c>
      <c r="F33" s="14">
        <f t="shared" si="18"/>
        <v>0.40960000000000002</v>
      </c>
      <c r="G33" s="14">
        <f t="shared" si="18"/>
        <v>0.51200000000000001</v>
      </c>
      <c r="H33" s="14">
        <f t="shared" ref="H33" si="19">H12/$D12</f>
        <v>0.51200000000000001</v>
      </c>
    </row>
    <row r="34" spans="3:8" x14ac:dyDescent="0.2">
      <c r="C34" s="12" t="s">
        <v>21</v>
      </c>
      <c r="D34" s="13">
        <f>D13/$D13</f>
        <v>1</v>
      </c>
      <c r="E34" s="13">
        <f t="shared" ref="E34:G34" si="20">E13/$D13</f>
        <v>1</v>
      </c>
      <c r="F34" s="14">
        <f t="shared" si="20"/>
        <v>0.32767999999999997</v>
      </c>
      <c r="G34" s="14">
        <f t="shared" si="20"/>
        <v>0.51200000000000001</v>
      </c>
      <c r="H34" s="14">
        <f t="shared" ref="H34" si="21">H13/$D13</f>
        <v>0.51200000000000001</v>
      </c>
    </row>
    <row r="35" spans="3:8" x14ac:dyDescent="0.2">
      <c r="C35" s="12" t="s">
        <v>22</v>
      </c>
      <c r="D35" s="13">
        <f t="shared" ref="D35:G35" si="22">D14/$D14</f>
        <v>1</v>
      </c>
      <c r="E35" s="13">
        <f t="shared" si="22"/>
        <v>1</v>
      </c>
      <c r="F35" s="14">
        <f t="shared" si="22"/>
        <v>0.32768000000000003</v>
      </c>
      <c r="G35" s="14">
        <f t="shared" si="22"/>
        <v>0.51200000000000001</v>
      </c>
      <c r="H35" s="14">
        <f t="shared" ref="H35" si="23">H14/$D14</f>
        <v>0.51200000000000001</v>
      </c>
    </row>
    <row r="36" spans="3:8" x14ac:dyDescent="0.2">
      <c r="C36" s="12" t="s">
        <v>23</v>
      </c>
      <c r="D36" s="13">
        <f t="shared" ref="D36:G36" si="24">D15/$D15</f>
        <v>1</v>
      </c>
      <c r="E36" s="13">
        <f t="shared" si="24"/>
        <v>1</v>
      </c>
      <c r="F36" s="14">
        <f t="shared" si="24"/>
        <v>0.40960000000000002</v>
      </c>
      <c r="G36" s="14">
        <f t="shared" si="24"/>
        <v>0.51200000000000001</v>
      </c>
      <c r="H36" s="14">
        <f t="shared" ref="H36" si="25">H15/$D15</f>
        <v>0.51200000000000001</v>
      </c>
    </row>
    <row r="37" spans="3:8" x14ac:dyDescent="0.2">
      <c r="C37" s="12" t="s">
        <v>24</v>
      </c>
      <c r="D37" s="13">
        <f t="shared" ref="D37:G37" si="26">D16/$D16</f>
        <v>1</v>
      </c>
      <c r="E37" s="13">
        <f t="shared" si="26"/>
        <v>1</v>
      </c>
      <c r="F37" s="14">
        <f t="shared" si="26"/>
        <v>0.32751333333333332</v>
      </c>
      <c r="G37" s="14">
        <f t="shared" si="26"/>
        <v>0.51200000000000001</v>
      </c>
      <c r="H37" s="14">
        <f t="shared" ref="H37" si="27">H16/$D16</f>
        <v>0.51200000000000001</v>
      </c>
    </row>
    <row r="38" spans="3:8" x14ac:dyDescent="0.2">
      <c r="C38" s="12" t="s">
        <v>25</v>
      </c>
      <c r="D38" s="13">
        <f t="shared" ref="D38:G38" si="28">D17/$D17</f>
        <v>1</v>
      </c>
      <c r="E38" s="13">
        <f t="shared" si="28"/>
        <v>1</v>
      </c>
      <c r="F38" s="14">
        <f t="shared" si="28"/>
        <v>0.26214444444444446</v>
      </c>
      <c r="G38" s="14">
        <f t="shared" si="28"/>
        <v>0.51200000000000001</v>
      </c>
      <c r="H38" s="14">
        <f t="shared" ref="H38" si="29">H17/$D17</f>
        <v>0.51200000000000001</v>
      </c>
    </row>
    <row r="39" spans="3:8" x14ac:dyDescent="0.2">
      <c r="C39" s="12" t="s">
        <v>26</v>
      </c>
      <c r="D39" s="13">
        <f t="shared" ref="D39:G39" si="30">D18/$D18</f>
        <v>1</v>
      </c>
      <c r="E39" s="13">
        <f t="shared" si="30"/>
        <v>1</v>
      </c>
      <c r="F39" s="14">
        <f t="shared" si="30"/>
        <v>0.26214444444444446</v>
      </c>
      <c r="G39" s="14">
        <f t="shared" si="30"/>
        <v>0.51200000000000001</v>
      </c>
      <c r="H39" s="14">
        <f t="shared" ref="H39" si="31">H18/$D18</f>
        <v>0.51200000000000001</v>
      </c>
    </row>
    <row r="40" spans="3:8" x14ac:dyDescent="0.2">
      <c r="C40" s="12" t="s">
        <v>27</v>
      </c>
      <c r="D40" s="13">
        <f t="shared" ref="D40:G40" si="32">D19/$D19</f>
        <v>1</v>
      </c>
      <c r="E40" s="13">
        <f t="shared" si="32"/>
        <v>1</v>
      </c>
      <c r="F40" s="14">
        <f t="shared" si="32"/>
        <v>0.32767999999999997</v>
      </c>
      <c r="G40" s="14">
        <f t="shared" si="32"/>
        <v>0.51200000000000001</v>
      </c>
      <c r="H40" s="14">
        <f t="shared" ref="H40" si="33">H19/$D19</f>
        <v>0.51200000000000001</v>
      </c>
    </row>
    <row r="41" spans="3:8" x14ac:dyDescent="0.2">
      <c r="C41" s="12" t="s">
        <v>28</v>
      </c>
      <c r="D41" s="13">
        <f t="shared" ref="D41:G42" si="34">D20/$D20</f>
        <v>1</v>
      </c>
      <c r="E41" s="13">
        <f t="shared" si="34"/>
        <v>1</v>
      </c>
      <c r="F41" s="14">
        <f t="shared" si="34"/>
        <v>0.8</v>
      </c>
      <c r="G41" s="14">
        <f t="shared" si="34"/>
        <v>0.8</v>
      </c>
      <c r="H41" s="14">
        <f t="shared" ref="H41" si="35">H20/$D20</f>
        <v>0.8</v>
      </c>
    </row>
    <row r="42" spans="3:8" x14ac:dyDescent="0.2">
      <c r="C42" s="12" t="s">
        <v>29</v>
      </c>
      <c r="D42" s="13">
        <f t="shared" si="34"/>
        <v>1</v>
      </c>
      <c r="E42" s="15">
        <f t="shared" si="34"/>
        <v>1.4066332592522284</v>
      </c>
      <c r="F42" s="15">
        <f t="shared" si="34"/>
        <v>1.1350818219805949</v>
      </c>
      <c r="G42" s="14">
        <f t="shared" si="34"/>
        <v>0.94528253922534522</v>
      </c>
      <c r="H42" s="14">
        <f t="shared" ref="H42" si="36">H21/$D21</f>
        <v>0.77111011463478241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CFA-2F3B-4173-8B1B-AB3C5C174048}">
  <dimension ref="B3:Q25"/>
  <sheetViews>
    <sheetView workbookViewId="0">
      <selection activeCell="H23" sqref="B18:H23"/>
    </sheetView>
  </sheetViews>
  <sheetFormatPr defaultRowHeight="14.25" x14ac:dyDescent="0.2"/>
  <cols>
    <col min="1" max="1" width="9" style="2"/>
    <col min="2" max="2" width="13" style="2" bestFit="1" customWidth="1"/>
    <col min="3" max="4" width="13.125" style="2" bestFit="1" customWidth="1"/>
    <col min="5" max="5" width="9.875" style="2" bestFit="1" customWidth="1"/>
    <col min="6" max="7" width="11.125" style="2" bestFit="1" customWidth="1"/>
    <col min="8" max="8" width="16.5" style="2" bestFit="1" customWidth="1"/>
    <col min="9" max="16384" width="9" style="2"/>
  </cols>
  <sheetData>
    <row r="3" spans="2:17" ht="17.25" x14ac:dyDescent="0.2">
      <c r="B3" s="3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3" t="s">
        <v>10</v>
      </c>
    </row>
    <row r="4" spans="2:17" x14ac:dyDescent="0.2">
      <c r="B4" s="5" t="s">
        <v>2</v>
      </c>
      <c r="C4" s="3">
        <v>676</v>
      </c>
      <c r="D4" s="3">
        <v>872</v>
      </c>
      <c r="E4" s="3">
        <v>848</v>
      </c>
      <c r="F4" s="3">
        <v>170</v>
      </c>
      <c r="G4" s="3">
        <v>150</v>
      </c>
      <c r="H4" s="3">
        <v>188</v>
      </c>
      <c r="I4" s="17">
        <v>9165.6299999999992</v>
      </c>
    </row>
    <row r="5" spans="2:17" x14ac:dyDescent="0.2">
      <c r="B5" s="7" t="s">
        <v>0</v>
      </c>
      <c r="C5" s="11">
        <v>339</v>
      </c>
      <c r="D5" s="3">
        <v>573</v>
      </c>
      <c r="E5" s="3">
        <v>459</v>
      </c>
      <c r="F5" s="3">
        <v>153</v>
      </c>
      <c r="G5" s="3">
        <v>75</v>
      </c>
      <c r="H5" s="3">
        <v>94</v>
      </c>
      <c r="I5" s="17">
        <v>12892.68</v>
      </c>
    </row>
    <row r="6" spans="2:17" x14ac:dyDescent="0.2">
      <c r="B6" s="9" t="s">
        <v>1</v>
      </c>
      <c r="C6" s="3">
        <v>462</v>
      </c>
      <c r="D6" s="3">
        <v>441</v>
      </c>
      <c r="E6" s="3">
        <v>297</v>
      </c>
      <c r="F6" s="3">
        <v>96</v>
      </c>
      <c r="G6" s="3">
        <v>50</v>
      </c>
      <c r="H6" s="3">
        <v>92</v>
      </c>
      <c r="I6" s="17">
        <v>10403.74</v>
      </c>
      <c r="J6"/>
      <c r="K6"/>
      <c r="L6"/>
      <c r="M6"/>
      <c r="N6"/>
      <c r="O6"/>
      <c r="P6"/>
      <c r="Q6"/>
    </row>
    <row r="7" spans="2:17" x14ac:dyDescent="0.2">
      <c r="B7" s="10" t="s">
        <v>3</v>
      </c>
      <c r="C7" s="3">
        <v>441</v>
      </c>
      <c r="D7" s="11">
        <v>391</v>
      </c>
      <c r="E7" s="11">
        <v>239</v>
      </c>
      <c r="F7" s="11">
        <v>91</v>
      </c>
      <c r="G7" s="11">
        <v>39</v>
      </c>
      <c r="H7" s="11">
        <v>54</v>
      </c>
      <c r="I7" s="17">
        <v>8664.11</v>
      </c>
      <c r="J7"/>
      <c r="K7"/>
      <c r="L7"/>
      <c r="M7"/>
      <c r="N7"/>
      <c r="O7"/>
      <c r="P7"/>
      <c r="Q7"/>
    </row>
    <row r="8" spans="2:17" x14ac:dyDescent="0.2">
      <c r="B8" s="16" t="s">
        <v>31</v>
      </c>
      <c r="C8" s="3">
        <v>496</v>
      </c>
      <c r="D8" s="3">
        <v>471</v>
      </c>
      <c r="E8" s="3">
        <v>458</v>
      </c>
      <c r="F8" s="3">
        <v>98</v>
      </c>
      <c r="G8" s="3">
        <v>77</v>
      </c>
      <c r="H8" s="3">
        <v>107</v>
      </c>
      <c r="I8" s="18">
        <v>7067.71</v>
      </c>
      <c r="J8"/>
      <c r="K8"/>
      <c r="L8"/>
      <c r="M8"/>
      <c r="N8"/>
      <c r="O8"/>
      <c r="P8"/>
      <c r="Q8"/>
    </row>
    <row r="9" spans="2:17" x14ac:dyDescent="0.2">
      <c r="J9"/>
      <c r="K9"/>
      <c r="L9"/>
      <c r="M9"/>
      <c r="N9"/>
      <c r="O9"/>
      <c r="P9"/>
      <c r="Q9"/>
    </row>
    <row r="10" spans="2:17" ht="17.25" x14ac:dyDescent="0.2">
      <c r="B10" s="3"/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4" t="s">
        <v>9</v>
      </c>
      <c r="I10" s="3" t="s">
        <v>10</v>
      </c>
      <c r="J10"/>
      <c r="K10"/>
      <c r="L10"/>
      <c r="M10"/>
      <c r="N10"/>
      <c r="O10"/>
      <c r="P10"/>
      <c r="Q10"/>
    </row>
    <row r="11" spans="2:17" x14ac:dyDescent="0.2">
      <c r="B11" s="5" t="s">
        <v>2</v>
      </c>
      <c r="C11" s="6">
        <f t="shared" ref="C11:I11" si="0">C4/C$4</f>
        <v>1</v>
      </c>
      <c r="D11" s="6">
        <f t="shared" si="0"/>
        <v>1</v>
      </c>
      <c r="E11" s="6">
        <f t="shared" si="0"/>
        <v>1</v>
      </c>
      <c r="F11" s="6">
        <f t="shared" si="0"/>
        <v>1</v>
      </c>
      <c r="G11" s="6">
        <f t="shared" si="0"/>
        <v>1</v>
      </c>
      <c r="H11" s="6">
        <f t="shared" si="0"/>
        <v>1</v>
      </c>
      <c r="I11" s="6">
        <f t="shared" si="0"/>
        <v>1</v>
      </c>
      <c r="J11"/>
      <c r="K11"/>
      <c r="L11"/>
      <c r="M11"/>
      <c r="N11"/>
      <c r="O11"/>
      <c r="P11"/>
      <c r="Q11"/>
    </row>
    <row r="12" spans="2:17" x14ac:dyDescent="0.2">
      <c r="B12" s="7" t="s">
        <v>0</v>
      </c>
      <c r="C12" s="8">
        <f t="shared" ref="C12:H15" si="1">C5/C$4</f>
        <v>0.50147928994082835</v>
      </c>
      <c r="D12" s="6">
        <f t="shared" si="1"/>
        <v>0.6571100917431193</v>
      </c>
      <c r="E12" s="6">
        <f t="shared" si="1"/>
        <v>0.54127358490566035</v>
      </c>
      <c r="F12" s="6">
        <f t="shared" si="1"/>
        <v>0.9</v>
      </c>
      <c r="G12" s="6">
        <f t="shared" si="1"/>
        <v>0.5</v>
      </c>
      <c r="H12" s="6">
        <f t="shared" si="1"/>
        <v>0.5</v>
      </c>
      <c r="I12" s="6">
        <f t="shared" ref="I12:I15" si="2">I5/I$4</f>
        <v>1.4066332592522284</v>
      </c>
      <c r="J12"/>
      <c r="K12"/>
      <c r="L12"/>
      <c r="M12"/>
      <c r="N12"/>
      <c r="O12"/>
      <c r="P12"/>
      <c r="Q12"/>
    </row>
    <row r="13" spans="2:17" x14ac:dyDescent="0.2">
      <c r="B13" s="9" t="s">
        <v>1</v>
      </c>
      <c r="C13" s="6">
        <f t="shared" si="1"/>
        <v>0.68343195266272194</v>
      </c>
      <c r="D13" s="6">
        <f t="shared" si="1"/>
        <v>0.50573394495412849</v>
      </c>
      <c r="E13" s="6">
        <f t="shared" si="1"/>
        <v>0.35023584905660377</v>
      </c>
      <c r="F13" s="6">
        <f t="shared" si="1"/>
        <v>0.56470588235294117</v>
      </c>
      <c r="G13" s="6">
        <f t="shared" si="1"/>
        <v>0.33333333333333331</v>
      </c>
      <c r="H13" s="6">
        <f t="shared" si="1"/>
        <v>0.48936170212765956</v>
      </c>
      <c r="I13" s="6">
        <f t="shared" si="2"/>
        <v>1.1350818219805949</v>
      </c>
      <c r="J13"/>
      <c r="K13"/>
      <c r="L13"/>
      <c r="M13"/>
      <c r="N13"/>
      <c r="O13"/>
      <c r="P13"/>
      <c r="Q13"/>
    </row>
    <row r="14" spans="2:17" x14ac:dyDescent="0.2">
      <c r="B14" s="10" t="s">
        <v>3</v>
      </c>
      <c r="C14" s="6">
        <f t="shared" si="1"/>
        <v>0.65236686390532539</v>
      </c>
      <c r="D14" s="8">
        <f t="shared" si="1"/>
        <v>0.44839449541284404</v>
      </c>
      <c r="E14" s="8">
        <f t="shared" si="1"/>
        <v>0.28183962264150941</v>
      </c>
      <c r="F14" s="8">
        <f t="shared" si="1"/>
        <v>0.53529411764705881</v>
      </c>
      <c r="G14" s="8">
        <f t="shared" si="1"/>
        <v>0.26</v>
      </c>
      <c r="H14" s="8">
        <f t="shared" si="1"/>
        <v>0.28723404255319152</v>
      </c>
      <c r="I14" s="6">
        <f t="shared" si="2"/>
        <v>0.94528253922534522</v>
      </c>
      <c r="J14"/>
      <c r="K14"/>
      <c r="L14"/>
      <c r="M14"/>
      <c r="N14"/>
      <c r="O14"/>
      <c r="P14"/>
      <c r="Q14"/>
    </row>
    <row r="15" spans="2:17" x14ac:dyDescent="0.2">
      <c r="B15" s="16" t="s">
        <v>31</v>
      </c>
      <c r="C15" s="6">
        <f t="shared" si="1"/>
        <v>0.73372781065088755</v>
      </c>
      <c r="D15" s="6">
        <f t="shared" si="1"/>
        <v>0.54013761467889909</v>
      </c>
      <c r="E15" s="6">
        <f t="shared" si="1"/>
        <v>0.54009433962264153</v>
      </c>
      <c r="F15" s="6">
        <f t="shared" si="1"/>
        <v>0.57647058823529407</v>
      </c>
      <c r="G15" s="6">
        <f t="shared" si="1"/>
        <v>0.51333333333333331</v>
      </c>
      <c r="H15" s="6">
        <f t="shared" si="1"/>
        <v>0.56914893617021278</v>
      </c>
      <c r="I15" s="8">
        <f t="shared" si="2"/>
        <v>0.77111011463478241</v>
      </c>
      <c r="J15"/>
      <c r="K15"/>
      <c r="L15"/>
      <c r="M15"/>
      <c r="N15"/>
      <c r="O15"/>
      <c r="P15"/>
      <c r="Q15"/>
    </row>
    <row r="16" spans="2:17" x14ac:dyDescent="0.2">
      <c r="B16"/>
      <c r="C16"/>
      <c r="D16"/>
      <c r="E16"/>
      <c r="F16"/>
      <c r="G16"/>
      <c r="H16"/>
      <c r="J16"/>
      <c r="K16"/>
      <c r="L16"/>
      <c r="M16"/>
      <c r="N16"/>
      <c r="O16"/>
      <c r="P16"/>
      <c r="Q16"/>
    </row>
    <row r="17" spans="2:17" x14ac:dyDescent="0.2">
      <c r="B17"/>
      <c r="C17"/>
      <c r="D17"/>
      <c r="E17"/>
      <c r="F17"/>
      <c r="G17"/>
      <c r="H17"/>
      <c r="J17"/>
      <c r="K17"/>
      <c r="L17"/>
      <c r="M17"/>
      <c r="N17"/>
      <c r="O17"/>
      <c r="P17"/>
      <c r="Q17"/>
    </row>
    <row r="18" spans="2:17" x14ac:dyDescent="0.2">
      <c r="J18"/>
      <c r="K18"/>
      <c r="L18"/>
      <c r="M18"/>
      <c r="N18"/>
      <c r="O18"/>
      <c r="P18"/>
      <c r="Q18"/>
    </row>
    <row r="19" spans="2:17" x14ac:dyDescent="0.2">
      <c r="J19"/>
      <c r="K19"/>
      <c r="L19"/>
      <c r="M19"/>
      <c r="N19"/>
      <c r="O19"/>
      <c r="P19"/>
      <c r="Q19"/>
    </row>
    <row r="20" spans="2:17" x14ac:dyDescent="0.2">
      <c r="J20"/>
      <c r="K20"/>
      <c r="L20"/>
      <c r="M20"/>
      <c r="N20"/>
      <c r="O20"/>
      <c r="P20"/>
      <c r="Q20"/>
    </row>
    <row r="21" spans="2:17" x14ac:dyDescent="0.2">
      <c r="J21"/>
      <c r="K21"/>
      <c r="L21"/>
      <c r="M21"/>
      <c r="N21"/>
      <c r="O21"/>
      <c r="P21"/>
      <c r="Q21"/>
    </row>
    <row r="24" spans="2:17" x14ac:dyDescent="0.2">
      <c r="B24"/>
      <c r="C24"/>
      <c r="D24"/>
      <c r="E24"/>
      <c r="F24"/>
      <c r="G24"/>
      <c r="H24"/>
    </row>
    <row r="25" spans="2:17" x14ac:dyDescent="0.2">
      <c r="B25"/>
      <c r="C25"/>
      <c r="D25"/>
      <c r="E25"/>
      <c r="F25"/>
      <c r="G25"/>
      <c r="H2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50C1E-F9C1-44D5-8D41-025CC6066389}">
  <dimension ref="B2:Q25"/>
  <sheetViews>
    <sheetView tabSelected="1" workbookViewId="0">
      <selection activeCell="I26" sqref="I26"/>
    </sheetView>
  </sheetViews>
  <sheetFormatPr defaultRowHeight="14.25" x14ac:dyDescent="0.2"/>
  <cols>
    <col min="2" max="2" width="11.125" customWidth="1"/>
    <col min="3" max="8" width="5.25" bestFit="1" customWidth="1"/>
    <col min="9" max="9" width="13" bestFit="1" customWidth="1"/>
    <col min="10" max="10" width="11" bestFit="1" customWidth="1"/>
    <col min="11" max="16" width="8.625" customWidth="1"/>
  </cols>
  <sheetData>
    <row r="2" spans="2:8" x14ac:dyDescent="0.2">
      <c r="B2" s="20"/>
      <c r="C2" s="20" t="s">
        <v>32</v>
      </c>
      <c r="D2" s="20" t="s">
        <v>33</v>
      </c>
      <c r="E2" s="20" t="s">
        <v>34</v>
      </c>
      <c r="F2" s="20" t="s">
        <v>35</v>
      </c>
      <c r="G2" s="20" t="s">
        <v>36</v>
      </c>
      <c r="H2" s="20" t="s">
        <v>37</v>
      </c>
    </row>
    <row r="3" spans="2:8" x14ac:dyDescent="0.2">
      <c r="B3" s="5" t="s">
        <v>2</v>
      </c>
      <c r="C3" s="20"/>
      <c r="D3" s="20"/>
      <c r="E3" s="20"/>
      <c r="F3" s="20"/>
      <c r="G3" s="20"/>
      <c r="H3" s="20"/>
    </row>
    <row r="4" spans="2:8" x14ac:dyDescent="0.2">
      <c r="B4" s="7" t="s">
        <v>0</v>
      </c>
      <c r="C4" s="20">
        <v>18.75</v>
      </c>
      <c r="D4" s="20">
        <v>37.5</v>
      </c>
      <c r="E4" s="20">
        <v>50</v>
      </c>
      <c r="F4" s="20">
        <v>62.5</v>
      </c>
      <c r="G4" s="20">
        <v>75</v>
      </c>
      <c r="H4" s="20">
        <v>93.75</v>
      </c>
    </row>
    <row r="5" spans="2:8" x14ac:dyDescent="0.2">
      <c r="B5" s="9" t="s">
        <v>1</v>
      </c>
      <c r="C5" s="20"/>
      <c r="D5" s="20"/>
      <c r="E5" s="20"/>
      <c r="F5" s="20"/>
      <c r="G5" s="20"/>
      <c r="H5" s="20"/>
    </row>
    <row r="6" spans="2:8" x14ac:dyDescent="0.2">
      <c r="B6" s="10" t="s">
        <v>3</v>
      </c>
      <c r="C6" s="20">
        <v>15</v>
      </c>
      <c r="D6" s="20">
        <v>30</v>
      </c>
      <c r="E6" s="20">
        <v>40</v>
      </c>
      <c r="F6" s="20">
        <v>80</v>
      </c>
      <c r="G6" s="20">
        <v>96</v>
      </c>
      <c r="H6" s="20">
        <v>150</v>
      </c>
    </row>
    <row r="7" spans="2:8" x14ac:dyDescent="0.2">
      <c r="B7" s="16" t="s">
        <v>31</v>
      </c>
      <c r="C7" s="20"/>
      <c r="D7" s="20"/>
      <c r="E7" s="20"/>
      <c r="F7" s="20"/>
      <c r="G7" s="20"/>
      <c r="H7" s="20"/>
    </row>
    <row r="17" spans="9:17" x14ac:dyDescent="0.2">
      <c r="I17" s="20"/>
      <c r="J17" s="21"/>
      <c r="K17" s="21" t="s">
        <v>32</v>
      </c>
      <c r="L17" s="21" t="s">
        <v>33</v>
      </c>
      <c r="M17" s="21" t="s">
        <v>34</v>
      </c>
      <c r="N17" s="21" t="s">
        <v>35</v>
      </c>
      <c r="O17" s="21" t="s">
        <v>36</v>
      </c>
      <c r="P17" s="21" t="s">
        <v>37</v>
      </c>
      <c r="Q17" s="24" t="s">
        <v>40</v>
      </c>
    </row>
    <row r="18" spans="9:17" x14ac:dyDescent="0.2">
      <c r="I18" s="22" t="s">
        <v>0</v>
      </c>
      <c r="J18" s="21" t="s">
        <v>38</v>
      </c>
      <c r="K18" s="21">
        <v>18.75</v>
      </c>
      <c r="L18" s="21">
        <v>37.5</v>
      </c>
      <c r="M18" s="21">
        <v>50</v>
      </c>
      <c r="N18" s="21">
        <v>62.5</v>
      </c>
      <c r="O18" s="21">
        <v>75</v>
      </c>
      <c r="P18" s="21">
        <v>93.75</v>
      </c>
      <c r="Q18" s="24">
        <v>339</v>
      </c>
    </row>
    <row r="19" spans="9:17" x14ac:dyDescent="0.2">
      <c r="I19" s="22"/>
      <c r="J19" s="21" t="s">
        <v>39</v>
      </c>
      <c r="K19" s="21">
        <f>K18/15</f>
        <v>1.25</v>
      </c>
      <c r="L19" s="21">
        <f t="shared" ref="L19:P19" si="0">L18/15</f>
        <v>2.5</v>
      </c>
      <c r="M19" s="21">
        <f t="shared" si="0"/>
        <v>3.3333333333333335</v>
      </c>
      <c r="N19" s="21">
        <f t="shared" si="0"/>
        <v>4.166666666666667</v>
      </c>
      <c r="O19" s="21">
        <f t="shared" si="0"/>
        <v>5</v>
      </c>
      <c r="P19" s="21">
        <f t="shared" si="0"/>
        <v>6.25</v>
      </c>
      <c r="Q19" s="26">
        <v>26</v>
      </c>
    </row>
    <row r="20" spans="9:17" x14ac:dyDescent="0.2">
      <c r="I20" s="23" t="s">
        <v>3</v>
      </c>
      <c r="J20" s="21" t="s">
        <v>38</v>
      </c>
      <c r="K20" s="21">
        <v>15</v>
      </c>
      <c r="L20" s="21">
        <v>30</v>
      </c>
      <c r="M20" s="21">
        <v>40</v>
      </c>
      <c r="N20" s="21">
        <v>80</v>
      </c>
      <c r="O20" s="21">
        <v>96</v>
      </c>
      <c r="P20" s="21">
        <v>150</v>
      </c>
      <c r="Q20" s="24">
        <v>441</v>
      </c>
    </row>
    <row r="21" spans="9:17" x14ac:dyDescent="0.2">
      <c r="I21" s="23"/>
      <c r="J21" s="21" t="s">
        <v>39</v>
      </c>
      <c r="K21" s="21">
        <f>K20/15</f>
        <v>1</v>
      </c>
      <c r="L21" s="21">
        <f t="shared" ref="L21:P21" si="1">L20/15</f>
        <v>2</v>
      </c>
      <c r="M21" s="21">
        <f t="shared" si="1"/>
        <v>2.6666666666666665</v>
      </c>
      <c r="N21" s="21">
        <f t="shared" si="1"/>
        <v>5.333333333333333</v>
      </c>
      <c r="O21" s="21">
        <f t="shared" si="1"/>
        <v>6.4</v>
      </c>
      <c r="P21" s="21">
        <f t="shared" si="1"/>
        <v>10</v>
      </c>
      <c r="Q21" s="26">
        <v>29</v>
      </c>
    </row>
    <row r="23" spans="9:17" x14ac:dyDescent="0.2">
      <c r="K23" s="25">
        <f>ROUNDUP(K19,0)</f>
        <v>2</v>
      </c>
      <c r="L23" s="25">
        <f t="shared" ref="L23:P25" si="2">ROUNDUP(L19,0)</f>
        <v>3</v>
      </c>
      <c r="M23" s="25">
        <f t="shared" si="2"/>
        <v>4</v>
      </c>
      <c r="N23" s="25">
        <f t="shared" si="2"/>
        <v>5</v>
      </c>
      <c r="O23" s="25">
        <f t="shared" si="2"/>
        <v>5</v>
      </c>
      <c r="P23" s="25">
        <f t="shared" si="2"/>
        <v>7</v>
      </c>
      <c r="Q23" s="25">
        <f>SUM(K23:P23)</f>
        <v>26</v>
      </c>
    </row>
    <row r="25" spans="9:17" x14ac:dyDescent="0.2">
      <c r="K25" s="25">
        <f>ROUNDUP(K21,0)</f>
        <v>1</v>
      </c>
      <c r="L25" s="25">
        <f t="shared" si="2"/>
        <v>2</v>
      </c>
      <c r="M25" s="25">
        <f t="shared" si="2"/>
        <v>3</v>
      </c>
      <c r="N25" s="25">
        <f t="shared" si="2"/>
        <v>6</v>
      </c>
      <c r="O25" s="25">
        <f t="shared" si="2"/>
        <v>7</v>
      </c>
      <c r="P25" s="25">
        <f t="shared" si="2"/>
        <v>10</v>
      </c>
      <c r="Q25" s="25">
        <f>SUM(K25:P25)</f>
        <v>29</v>
      </c>
    </row>
  </sheetData>
  <mergeCells count="2">
    <mergeCell ref="I18:I19"/>
    <mergeCell ref="I20:I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建筑用量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 T</dc:creator>
  <cp:lastModifiedBy>admin</cp:lastModifiedBy>
  <dcterms:created xsi:type="dcterms:W3CDTF">2015-06-05T18:19:34Z</dcterms:created>
  <dcterms:modified xsi:type="dcterms:W3CDTF">2024-04-17T06:17:18Z</dcterms:modified>
</cp:coreProperties>
</file>