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00TUDelft\00Projects_codes\GNN_ACOPF\GridData\"/>
    </mc:Choice>
  </mc:AlternateContent>
  <xr:revisionPtr revIDLastSave="0" documentId="13_ncr:1_{383E1605-AB8C-4198-970F-F4D73C0DC93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ranch" sheetId="11" r:id="rId1"/>
    <sheet name="Gen" sheetId="12" r:id="rId2"/>
    <sheet name="G2B" sheetId="14" r:id="rId3"/>
    <sheet name="Bus" sheetId="15" r:id="rId4"/>
    <sheet name="D2B" sheetId="16" r:id="rId5"/>
    <sheet name="DemandSet" sheetId="17" r:id="rId6"/>
    <sheet name="LoadProfile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2" l="1"/>
  <c r="K6" i="12"/>
  <c r="K7" i="12"/>
  <c r="K8" i="12"/>
  <c r="K4" i="12"/>
  <c r="J5" i="12"/>
  <c r="J6" i="12"/>
  <c r="J7" i="12"/>
  <c r="J8" i="12"/>
  <c r="J4" i="12"/>
  <c r="F4" i="12"/>
  <c r="F5" i="12"/>
  <c r="F6" i="12"/>
  <c r="F7" i="12"/>
  <c r="F8" i="12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" i="11"/>
</calcChain>
</file>

<file path=xl/sharedStrings.xml><?xml version="1.0" encoding="utf-8"?>
<sst xmlns="http://schemas.openxmlformats.org/spreadsheetml/2006/main" count="126" uniqueCount="81">
  <si>
    <t>b</t>
  </si>
  <si>
    <t>branch</t>
  </si>
  <si>
    <t>r</t>
  </si>
  <si>
    <t>x</t>
  </si>
  <si>
    <t>Pmax</t>
  </si>
  <si>
    <t>a</t>
  </si>
  <si>
    <t>Pmin</t>
  </si>
  <si>
    <t>Gen Data</t>
  </si>
  <si>
    <t>g1</t>
  </si>
  <si>
    <t>g2</t>
  </si>
  <si>
    <t>g3</t>
  </si>
  <si>
    <t>b1</t>
  </si>
  <si>
    <t>b3</t>
  </si>
  <si>
    <t>b4</t>
  </si>
  <si>
    <t>b5</t>
  </si>
  <si>
    <t>b2</t>
  </si>
  <si>
    <t>G2B</t>
  </si>
  <si>
    <t>R</t>
  </si>
  <si>
    <t>X</t>
  </si>
  <si>
    <t>g6</t>
  </si>
  <si>
    <t>g8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</si>
  <si>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</si>
  <si>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</si>
  <si>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</si>
  <si>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</si>
  <si>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</si>
  <si>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</si>
  <si>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</si>
  <si>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</si>
  <si>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</si>
  <si>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limit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</si>
  <si>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</si>
  <si>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</si>
  <si>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</si>
  <si>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</si>
  <si>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</si>
  <si>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</si>
  <si>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</si>
  <si>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</si>
  <si>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</si>
  <si>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</si>
  <si>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</si>
  <si>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</si>
  <si>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</si>
  <si>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</si>
  <si>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</si>
  <si>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</si>
  <si>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</si>
  <si>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</si>
  <si>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</si>
  <si>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</si>
  <si>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line</t>
  </si>
  <si>
    <t>y</t>
  </si>
  <si>
    <t>Type</t>
  </si>
  <si>
    <t>LMP</t>
  </si>
  <si>
    <t>Gen</t>
  </si>
  <si>
    <t>Load</t>
  </si>
  <si>
    <t>Connect</t>
  </si>
  <si>
    <t>Fr</t>
  </si>
  <si>
    <t>To</t>
  </si>
  <si>
    <t>d2</t>
  </si>
  <si>
    <t>d3</t>
  </si>
  <si>
    <t>d4</t>
  </si>
  <si>
    <t>d5</t>
  </si>
  <si>
    <t>d6</t>
  </si>
  <si>
    <t>d9</t>
  </si>
  <si>
    <t>d10</t>
  </si>
  <si>
    <t>d11</t>
  </si>
  <si>
    <t>d12</t>
  </si>
  <si>
    <t>d13</t>
  </si>
  <si>
    <t>d14</t>
  </si>
  <si>
    <t>D2B</t>
  </si>
  <si>
    <t>RampDn</t>
  </si>
  <si>
    <t>RampSD</t>
  </si>
  <si>
    <t>RampUp</t>
  </si>
  <si>
    <t>RampSU</t>
  </si>
  <si>
    <t>Pd</t>
  </si>
  <si>
    <t>Pdt</t>
  </si>
  <si>
    <t>Qd</t>
  </si>
  <si>
    <t>Qmax</t>
  </si>
  <si>
    <t>Qmin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</si>
</sst>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3" applyNumberFormat="0" applyFill="0" applyAlignment="0" applyProtection="0"/>
    <xf numFmtId="0" fontId="2" fillId="2" borderId="4" applyNumberFormat="0" applyFont="0" applyAlignment="0" applyProtection="0"/>
    <xf numFmtId="0" fontId="4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3" applyBorder="1" applyAlignment="1">
      <alignment horizontal="center" vertical="center"/>
    </xf>
    <xf numFmtId="164" fontId="4" fillId="0" borderId="1" xfId="3" applyNumberForma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6" fillId="0" borderId="1" xfId="0" applyFont="1" applyBorder="1" applyAlignment="1">
      <alignment horizontal="center" vertical="top"/>
    </xf>
    <xf numFmtId="0" fontId="0" fillId="2" borderId="0" xfId="2" applyFont="1" applyBorder="1"/>
    <xf numFmtId="0" fontId="3" fillId="0" borderId="0" xfId="1" applyBorder="1"/>
    <xf numFmtId="0" fontId="3" fillId="0" borderId="0" xfId="1" quotePrefix="1" applyBorder="1"/>
  </cellXfs>
  <cellStyles count="4">
    <cellStyle name="Heading 3" xfId="1" builtinId="18"/>
    <cellStyle name="Normal" xfId="0" builtinId="0"/>
    <cellStyle name="Normal 2" xfId="3" xr:uid="{00000000-0005-0000-0000-000002000000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LoadProfile!$B$2:$B$25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0.62</c:v>
                </c:pt>
                <c:pt idx="2">
                  <c:v>0.6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0.65</c:v>
                </c:pt>
                <c:pt idx="6">
                  <c:v>0.72</c:v>
                </c:pt>
                <c:pt idx="7">
                  <c:v>0.85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0.93</c:v>
                </c:pt>
                <c:pt idx="13">
                  <c:v>0.92</c:v>
                </c:pt>
                <c:pt idx="14">
                  <c:v>0.9</c:v>
                </c:pt>
                <c:pt idx="15">
                  <c:v>0.88</c:v>
                </c:pt>
                <c:pt idx="16">
                  <c:v>0.9</c:v>
                </c:pt>
                <c:pt idx="17">
                  <c:v>0.92</c:v>
                </c:pt>
                <c:pt idx="18">
                  <c:v>0.96</c:v>
                </c:pt>
                <c:pt idx="19">
                  <c:v>0.98</c:v>
                </c:pt>
                <c:pt idx="20">
                  <c:v>0.96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4AAC-9C68-FF55F953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504288"/>
        <c:axId val="1649503808"/>
      </c:lineChart>
      <c:catAx>
        <c:axId val="16495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03808"/>
        <c:crosses val="autoZero"/>
        <c:auto val="1"/>
        <c:lblAlgn val="ctr"/>
        <c:lblOffset val="100"/>
        <c:noMultiLvlLbl val="0"/>
      </c:catAx>
      <c:valAx>
        <c:axId val="1649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130175</xdr:rowOff>
    </xdr:from>
    <xdr:to>
      <xdr:col>13</xdr:col>
      <xdr:colOff>9525</xdr:colOff>
      <xdr:row>22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5A2E0-65D8-92CC-8907-1BC757378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zoomScaleNormal="100" workbookViewId="0">
      <selection activeCell="G3" sqref="G3"/>
    </sheetView>
  </sheetViews>
  <sheetFormatPr defaultRowHeight="12.5" x14ac:dyDescent="0.25"/>
  <sheetData>
    <row r="1" spans="1:15" x14ac:dyDescent="0.25">
      <c r="A1" t="s">
        <v>1</v>
      </c>
    </row>
    <row r="2" spans="1:15" ht="14.5" x14ac:dyDescent="0.25">
      <c r="A2" t="s">
        <v>51</v>
      </c>
      <c r="B2" t="s">
        <v>58</v>
      </c>
      <c r="C2" t="s">
        <v>59</v>
      </c>
      <c r="D2" t="s">
        <v>2</v>
      </c>
      <c r="E2" t="s">
        <v>3</v>
      </c>
      <c r="F2" t="s">
        <v>0</v>
      </c>
      <c r="G2" t="s">
        <v>30</v>
      </c>
      <c r="K2" t="s">
        <v>17</v>
      </c>
      <c r="L2" t="s">
        <v>18</v>
      </c>
      <c r="O2" s="11"/>
    </row>
    <row r="3" spans="1:15" ht="14.5" x14ac:dyDescent="0.25">
      <c r="A3" t="s">
        <v>31</v>
      </c>
      <c r="B3" s="1" t="str">
        <f t="shared" ref="B3:B22" si="0">"b"&amp;I3</f>
        <v>b1</v>
      </c>
      <c r="C3" s="1" t="str">
        <f t="shared" ref="C3:C22" si="1">"b"&amp;J3</f>
        <v>b2</v>
      </c>
      <c r="D3">
        <v>1.9380000000000001E-2</v>
      </c>
      <c r="E3">
        <v>5.917E-2</v>
      </c>
      <c r="F3">
        <v>5.28E-2</v>
      </c>
      <c r="G3">
        <v>472</v>
      </c>
      <c r="I3" s="4">
        <v>1</v>
      </c>
      <c r="J3" s="4">
        <v>2</v>
      </c>
      <c r="K3" s="5"/>
      <c r="L3" s="5"/>
      <c r="O3" s="8"/>
    </row>
    <row r="4" spans="1:15" ht="14.5" x14ac:dyDescent="0.25">
      <c r="A4" t="s">
        <v>32</v>
      </c>
      <c r="B4" s="1" t="str">
        <f t="shared" si="0"/>
        <v>b1</v>
      </c>
      <c r="C4" s="1" t="str">
        <f t="shared" si="1"/>
        <v>b5</v>
      </c>
      <c r="D4">
        <v>5.4030000000000002E-2</v>
      </c>
      <c r="E4">
        <v>0.22303999999999999</v>
      </c>
      <c r="F4">
        <v>4.9200000000000001E-2</v>
      </c>
      <c r="G4">
        <v>128</v>
      </c>
      <c r="I4" s="4">
        <v>1</v>
      </c>
      <c r="J4" s="4">
        <v>5</v>
      </c>
      <c r="K4" s="5"/>
      <c r="L4" s="5"/>
      <c r="O4" s="8"/>
    </row>
    <row r="5" spans="1:15" ht="14.5" x14ac:dyDescent="0.25">
      <c r="A5" t="s">
        <v>33</v>
      </c>
      <c r="B5" s="1" t="str">
        <f t="shared" si="0"/>
        <v>b2</v>
      </c>
      <c r="C5" s="1" t="str">
        <f t="shared" si="1"/>
        <v>b3</v>
      </c>
      <c r="D5">
        <v>4.6989999999999997E-2</v>
      </c>
      <c r="E5">
        <v>0.19797000000000001</v>
      </c>
      <c r="F5">
        <v>4.3799999999999999E-2</v>
      </c>
      <c r="G5">
        <v>145</v>
      </c>
      <c r="I5" s="4">
        <v>2</v>
      </c>
      <c r="J5" s="4">
        <v>3</v>
      </c>
      <c r="K5" s="5"/>
      <c r="L5" s="5"/>
      <c r="O5" s="8"/>
    </row>
    <row r="6" spans="1:15" ht="14.5" x14ac:dyDescent="0.25">
      <c r="A6" t="s">
        <v>34</v>
      </c>
      <c r="B6" s="1" t="str">
        <f t="shared" si="0"/>
        <v>b2</v>
      </c>
      <c r="C6" s="1" t="str">
        <f t="shared" si="1"/>
        <v>b4</v>
      </c>
      <c r="D6">
        <v>5.8110000000000002E-2</v>
      </c>
      <c r="E6">
        <v>0.17632</v>
      </c>
      <c r="F6">
        <v>3.4000000000000002E-2</v>
      </c>
      <c r="G6">
        <v>158</v>
      </c>
      <c r="I6" s="4">
        <v>2</v>
      </c>
      <c r="J6" s="4">
        <v>4</v>
      </c>
      <c r="K6" s="5"/>
      <c r="L6" s="5"/>
      <c r="O6" s="9"/>
    </row>
    <row r="7" spans="1:15" ht="14.5" x14ac:dyDescent="0.25">
      <c r="A7" t="s">
        <v>35</v>
      </c>
      <c r="B7" s="1" t="str">
        <f t="shared" si="0"/>
        <v>b2</v>
      </c>
      <c r="C7" s="1" t="str">
        <f t="shared" si="1"/>
        <v>b5</v>
      </c>
      <c r="D7">
        <v>5.6950000000000001E-2</v>
      </c>
      <c r="E7">
        <v>0.17388000000000001</v>
      </c>
      <c r="F7">
        <v>3.4599999999999999E-2</v>
      </c>
      <c r="G7">
        <v>161</v>
      </c>
      <c r="I7" s="4">
        <v>2</v>
      </c>
      <c r="J7" s="4">
        <v>5</v>
      </c>
      <c r="K7" s="5"/>
      <c r="L7" s="5"/>
      <c r="O7" s="9"/>
    </row>
    <row r="8" spans="1:15" ht="14.5" x14ac:dyDescent="0.25">
      <c r="A8" t="s">
        <v>36</v>
      </c>
      <c r="B8" s="1" t="str">
        <f t="shared" si="0"/>
        <v>b3</v>
      </c>
      <c r="C8" s="1" t="str">
        <f t="shared" si="1"/>
        <v>b4</v>
      </c>
      <c r="D8">
        <v>6.701E-2</v>
      </c>
      <c r="E8">
        <v>0.17102999999999999</v>
      </c>
      <c r="F8">
        <v>1.2800000000000001E-2</v>
      </c>
      <c r="G8">
        <v>160</v>
      </c>
      <c r="I8" s="4">
        <v>3</v>
      </c>
      <c r="J8" s="4">
        <v>4</v>
      </c>
      <c r="K8" s="5"/>
      <c r="L8" s="5"/>
      <c r="O8" s="9"/>
    </row>
    <row r="9" spans="1:15" ht="14.5" x14ac:dyDescent="0.25">
      <c r="A9" t="s">
        <v>37</v>
      </c>
      <c r="B9" s="1" t="str">
        <f t="shared" si="0"/>
        <v>b4</v>
      </c>
      <c r="C9" s="1" t="str">
        <f t="shared" si="1"/>
        <v>b5</v>
      </c>
      <c r="D9">
        <v>1.3350000000000001E-2</v>
      </c>
      <c r="E9">
        <v>4.2110000000000002E-2</v>
      </c>
      <c r="F9">
        <v>0</v>
      </c>
      <c r="G9">
        <v>664</v>
      </c>
      <c r="I9" s="4">
        <v>4</v>
      </c>
      <c r="J9" s="4">
        <v>5</v>
      </c>
      <c r="K9" s="5"/>
      <c r="L9" s="5"/>
      <c r="O9" s="9"/>
    </row>
    <row r="10" spans="1:15" ht="14.5" x14ac:dyDescent="0.25">
      <c r="A10" t="s">
        <v>38</v>
      </c>
      <c r="B10" s="1" t="str">
        <f t="shared" si="0"/>
        <v>b4</v>
      </c>
      <c r="C10" s="1" t="str">
        <f t="shared" si="1"/>
        <v>b7</v>
      </c>
      <c r="D10">
        <v>0</v>
      </c>
      <c r="E10">
        <v>0.20912</v>
      </c>
      <c r="F10">
        <v>0</v>
      </c>
      <c r="G10">
        <v>141</v>
      </c>
      <c r="I10" s="4">
        <v>4</v>
      </c>
      <c r="J10" s="4">
        <v>7</v>
      </c>
      <c r="K10" s="5"/>
      <c r="L10" s="5"/>
      <c r="O10" s="9"/>
    </row>
    <row r="11" spans="1:15" ht="14.5" x14ac:dyDescent="0.25">
      <c r="A11" t="s">
        <v>39</v>
      </c>
      <c r="B11" s="1" t="str">
        <f t="shared" si="0"/>
        <v>b4</v>
      </c>
      <c r="C11" s="1" t="str">
        <f t="shared" si="1"/>
        <v>b9</v>
      </c>
      <c r="D11">
        <v>0</v>
      </c>
      <c r="E11">
        <v>0.55618000000000001</v>
      </c>
      <c r="F11">
        <v>0</v>
      </c>
      <c r="G11">
        <v>53</v>
      </c>
      <c r="I11" s="4">
        <v>4</v>
      </c>
      <c r="J11" s="4">
        <v>9</v>
      </c>
      <c r="K11" s="5"/>
      <c r="L11" s="5"/>
      <c r="O11" s="3"/>
    </row>
    <row r="12" spans="1:15" ht="14.5" x14ac:dyDescent="0.25">
      <c r="A12" t="s">
        <v>40</v>
      </c>
      <c r="B12" s="1" t="str">
        <f t="shared" si="0"/>
        <v>b5</v>
      </c>
      <c r="C12" s="1" t="str">
        <f t="shared" si="1"/>
        <v>b6</v>
      </c>
      <c r="D12">
        <v>0</v>
      </c>
      <c r="E12">
        <v>0.25202000000000002</v>
      </c>
      <c r="F12">
        <v>0</v>
      </c>
      <c r="G12">
        <v>117</v>
      </c>
      <c r="I12" s="4">
        <v>5</v>
      </c>
      <c r="J12" s="4">
        <v>6</v>
      </c>
      <c r="K12" s="5"/>
      <c r="L12" s="5"/>
      <c r="O12" s="9"/>
    </row>
    <row r="13" spans="1:15" ht="14.5" x14ac:dyDescent="0.25">
      <c r="A13" t="s">
        <v>41</v>
      </c>
      <c r="B13" s="1" t="str">
        <f t="shared" si="0"/>
        <v>b6</v>
      </c>
      <c r="C13" s="1" t="str">
        <f t="shared" si="1"/>
        <v>b11</v>
      </c>
      <c r="D13">
        <v>9.4979999999999995E-2</v>
      </c>
      <c r="E13">
        <v>0.19889999999999999</v>
      </c>
      <c r="F13">
        <v>0</v>
      </c>
      <c r="G13">
        <v>134</v>
      </c>
      <c r="I13" s="4">
        <v>6</v>
      </c>
      <c r="J13" s="4">
        <v>11</v>
      </c>
      <c r="K13" s="5"/>
      <c r="L13" s="5"/>
      <c r="O13" s="3"/>
    </row>
    <row r="14" spans="1:15" ht="14.5" x14ac:dyDescent="0.25">
      <c r="A14" t="s">
        <v>42</v>
      </c>
      <c r="B14" s="1" t="str">
        <f t="shared" si="0"/>
        <v>b6</v>
      </c>
      <c r="C14" s="1" t="str">
        <f t="shared" si="1"/>
        <v>b12</v>
      </c>
      <c r="D14">
        <v>0.12291000000000001</v>
      </c>
      <c r="E14">
        <v>0.25580999999999998</v>
      </c>
      <c r="F14">
        <v>0</v>
      </c>
      <c r="G14">
        <v>104</v>
      </c>
      <c r="I14" s="4">
        <v>6</v>
      </c>
      <c r="J14" s="4">
        <v>12</v>
      </c>
      <c r="K14" s="5"/>
      <c r="L14" s="5"/>
      <c r="O14" s="3"/>
    </row>
    <row r="15" spans="1:15" ht="14.5" x14ac:dyDescent="0.25">
      <c r="A15" t="s">
        <v>43</v>
      </c>
      <c r="B15" s="1" t="str">
        <f t="shared" si="0"/>
        <v>b6</v>
      </c>
      <c r="C15" s="1" t="str">
        <f t="shared" si="1"/>
        <v>b13</v>
      </c>
      <c r="D15">
        <v>6.615E-2</v>
      </c>
      <c r="E15">
        <v>0.13027</v>
      </c>
      <c r="F15">
        <v>0</v>
      </c>
      <c r="G15">
        <v>201</v>
      </c>
      <c r="I15" s="4">
        <v>6</v>
      </c>
      <c r="J15" s="4">
        <v>13</v>
      </c>
      <c r="K15" s="5"/>
      <c r="L15" s="5"/>
      <c r="O15" s="3"/>
    </row>
    <row r="16" spans="1:15" ht="14.5" x14ac:dyDescent="0.25">
      <c r="A16" t="s">
        <v>44</v>
      </c>
      <c r="B16" s="1" t="str">
        <f t="shared" si="0"/>
        <v>b7</v>
      </c>
      <c r="C16" s="1" t="str">
        <f t="shared" si="1"/>
        <v>b8</v>
      </c>
      <c r="D16">
        <v>0</v>
      </c>
      <c r="E16">
        <v>0.17615</v>
      </c>
      <c r="F16">
        <v>0</v>
      </c>
      <c r="G16">
        <v>167</v>
      </c>
      <c r="I16" s="4">
        <v>7</v>
      </c>
      <c r="J16" s="4">
        <v>8</v>
      </c>
      <c r="K16" s="5"/>
      <c r="L16" s="5"/>
      <c r="O16" s="3"/>
    </row>
    <row r="17" spans="1:15" ht="14.5" x14ac:dyDescent="0.25">
      <c r="A17" t="s">
        <v>45</v>
      </c>
      <c r="B17" s="1" t="str">
        <f t="shared" si="0"/>
        <v>b7</v>
      </c>
      <c r="C17" s="1" t="str">
        <f t="shared" si="1"/>
        <v>b9</v>
      </c>
      <c r="D17">
        <v>0</v>
      </c>
      <c r="E17">
        <v>0.11001</v>
      </c>
      <c r="F17">
        <v>0</v>
      </c>
      <c r="G17">
        <v>267</v>
      </c>
      <c r="I17" s="4">
        <v>7</v>
      </c>
      <c r="J17" s="4">
        <v>9</v>
      </c>
      <c r="K17" s="5"/>
      <c r="L17" s="5"/>
      <c r="O17" s="3"/>
    </row>
    <row r="18" spans="1:15" ht="14.5" x14ac:dyDescent="0.25">
      <c r="A18" t="s">
        <v>46</v>
      </c>
      <c r="B18" s="1" t="str">
        <f t="shared" si="0"/>
        <v>b9</v>
      </c>
      <c r="C18" s="1" t="str">
        <f t="shared" si="1"/>
        <v>b10</v>
      </c>
      <c r="D18">
        <v>3.1809999999999998E-2</v>
      </c>
      <c r="E18">
        <v>8.4500000000000006E-2</v>
      </c>
      <c r="F18">
        <v>0</v>
      </c>
      <c r="G18">
        <v>325</v>
      </c>
      <c r="I18" s="4">
        <v>9</v>
      </c>
      <c r="J18" s="4">
        <v>10</v>
      </c>
      <c r="K18" s="5"/>
      <c r="L18" s="5"/>
      <c r="O18" s="3"/>
    </row>
    <row r="19" spans="1:15" ht="14.5" x14ac:dyDescent="0.25">
      <c r="A19" t="s">
        <v>47</v>
      </c>
      <c r="B19" s="1" t="str">
        <f t="shared" si="0"/>
        <v>b9</v>
      </c>
      <c r="C19" s="1" t="str">
        <f t="shared" si="1"/>
        <v>b14</v>
      </c>
      <c r="D19">
        <v>0.12711</v>
      </c>
      <c r="E19">
        <v>0.27038000000000001</v>
      </c>
      <c r="F19">
        <v>0</v>
      </c>
      <c r="G19">
        <v>99</v>
      </c>
      <c r="I19" s="4">
        <v>9</v>
      </c>
      <c r="J19" s="4">
        <v>14</v>
      </c>
      <c r="K19" s="5"/>
      <c r="L19" s="5"/>
      <c r="O19" s="3"/>
    </row>
    <row r="20" spans="1:15" ht="14.5" x14ac:dyDescent="0.25">
      <c r="A20" t="s">
        <v>48</v>
      </c>
      <c r="B20" s="1" t="str">
        <f t="shared" si="0"/>
        <v>b10</v>
      </c>
      <c r="C20" s="1" t="str">
        <f t="shared" si="1"/>
        <v>b11</v>
      </c>
      <c r="D20">
        <v>8.2049999999999998E-2</v>
      </c>
      <c r="E20">
        <v>0.19206999999999999</v>
      </c>
      <c r="F20">
        <v>0</v>
      </c>
      <c r="G20">
        <v>141</v>
      </c>
      <c r="I20" s="4">
        <v>10</v>
      </c>
      <c r="J20" s="4">
        <v>11</v>
      </c>
      <c r="K20" s="5"/>
      <c r="L20" s="5"/>
      <c r="O20" s="3"/>
    </row>
    <row r="21" spans="1:15" ht="14.5" x14ac:dyDescent="0.25">
      <c r="A21" t="s">
        <v>49</v>
      </c>
      <c r="B21" s="1" t="str">
        <f t="shared" si="0"/>
        <v>b12</v>
      </c>
      <c r="C21" s="1" t="str">
        <f t="shared" si="1"/>
        <v>b13</v>
      </c>
      <c r="D21">
        <v>0.22092000000000001</v>
      </c>
      <c r="E21">
        <v>0.19988</v>
      </c>
      <c r="F21">
        <v>0</v>
      </c>
      <c r="G21">
        <v>99</v>
      </c>
      <c r="I21" s="4">
        <v>12</v>
      </c>
      <c r="J21" s="4">
        <v>13</v>
      </c>
      <c r="K21" s="5"/>
      <c r="L21" s="5"/>
      <c r="O21" s="3"/>
    </row>
    <row r="22" spans="1:15" ht="14.5" x14ac:dyDescent="0.25">
      <c r="A22" t="s">
        <v>50</v>
      </c>
      <c r="B22" s="1" t="str">
        <f t="shared" si="0"/>
        <v>b13</v>
      </c>
      <c r="C22" s="1" t="str">
        <f t="shared" si="1"/>
        <v>b14</v>
      </c>
      <c r="D22">
        <v>0.17093</v>
      </c>
      <c r="E22">
        <v>0.34802</v>
      </c>
      <c r="F22">
        <v>0</v>
      </c>
      <c r="G22">
        <v>76</v>
      </c>
      <c r="I22" s="4">
        <v>13</v>
      </c>
      <c r="J22" s="4">
        <v>14</v>
      </c>
      <c r="K22" s="5"/>
      <c r="L22" s="5"/>
      <c r="O22" s="3"/>
    </row>
    <row r="23" spans="1:15" x14ac:dyDescent="0.25">
      <c r="B23" s="1"/>
      <c r="C23" s="1"/>
      <c r="D23" s="6"/>
      <c r="E23" s="6"/>
      <c r="F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topLeftCell="A2" workbookViewId="0">
      <selection activeCell="C5" sqref="C5"/>
    </sheetView>
  </sheetViews>
  <sheetFormatPr defaultRowHeight="12.5" x14ac:dyDescent="0.25"/>
  <sheetData>
    <row r="1" spans="1:11" x14ac:dyDescent="0.25">
      <c r="A1" t="s">
        <v>7</v>
      </c>
    </row>
    <row r="3" spans="1:11" x14ac:dyDescent="0.25">
      <c r="B3" t="s">
        <v>5</v>
      </c>
      <c r="C3" t="s">
        <v>0</v>
      </c>
      <c r="D3" t="s">
        <v>4</v>
      </c>
      <c r="E3" t="s">
        <v>6</v>
      </c>
      <c r="F3" t="s">
        <v>72</v>
      </c>
      <c r="G3" t="s">
        <v>73</v>
      </c>
      <c r="H3" t="s">
        <v>74</v>
      </c>
      <c r="I3" t="s">
        <v>75</v>
      </c>
      <c r="J3" t="s">
        <v>79</v>
      </c>
      <c r="K3" t="s">
        <v>80</v>
      </c>
    </row>
    <row r="4" spans="1:11" x14ac:dyDescent="0.25">
      <c r="A4" t="s">
        <v>8</v>
      </c>
      <c r="B4">
        <v>4.3029259899999998E-2</v>
      </c>
      <c r="C4">
        <v>20</v>
      </c>
      <c r="D4">
        <v>332.4</v>
      </c>
      <c r="E4">
        <v>0</v>
      </c>
      <c r="F4">
        <f t="shared" ref="F4:F8" si="0">D4/8</f>
        <v>41.55</v>
      </c>
      <c r="G4">
        <v>41.55</v>
      </c>
      <c r="H4">
        <v>41.55</v>
      </c>
      <c r="I4">
        <v>41.55</v>
      </c>
      <c r="J4">
        <f>D4*0.5</f>
        <v>166.2</v>
      </c>
      <c r="K4">
        <f>-0.5*D4</f>
        <v>-166.2</v>
      </c>
    </row>
    <row r="5" spans="1:11" x14ac:dyDescent="0.25">
      <c r="A5" t="s">
        <v>9</v>
      </c>
      <c r="B5">
        <v>0.25</v>
      </c>
      <c r="C5" s="10">
        <v>22</v>
      </c>
      <c r="D5">
        <v>140</v>
      </c>
      <c r="E5">
        <v>0</v>
      </c>
      <c r="F5">
        <f t="shared" si="0"/>
        <v>17.5</v>
      </c>
      <c r="G5">
        <v>17.5</v>
      </c>
      <c r="H5">
        <v>17.5</v>
      </c>
      <c r="I5">
        <v>17.5</v>
      </c>
      <c r="J5">
        <f t="shared" ref="J5:J8" si="1">D5*0.5</f>
        <v>70</v>
      </c>
      <c r="K5">
        <f t="shared" ref="K5:K8" si="2">-0.5*D5</f>
        <v>-70</v>
      </c>
    </row>
    <row r="6" spans="1:11" x14ac:dyDescent="0.25">
      <c r="A6" t="s">
        <v>10</v>
      </c>
      <c r="B6">
        <v>0.01</v>
      </c>
      <c r="C6">
        <v>40</v>
      </c>
      <c r="D6">
        <v>100</v>
      </c>
      <c r="E6">
        <v>0</v>
      </c>
      <c r="F6">
        <f t="shared" si="0"/>
        <v>12.5</v>
      </c>
      <c r="G6">
        <v>12.5</v>
      </c>
      <c r="H6">
        <v>12.5</v>
      </c>
      <c r="I6">
        <v>12.5</v>
      </c>
      <c r="J6">
        <f t="shared" si="1"/>
        <v>50</v>
      </c>
      <c r="K6">
        <f t="shared" si="2"/>
        <v>-50</v>
      </c>
    </row>
    <row r="7" spans="1:11" x14ac:dyDescent="0.25">
      <c r="A7" s="7" t="s">
        <v>19</v>
      </c>
      <c r="B7">
        <v>0.01</v>
      </c>
      <c r="C7">
        <v>40</v>
      </c>
      <c r="D7">
        <v>100</v>
      </c>
      <c r="E7">
        <v>0</v>
      </c>
      <c r="F7">
        <f t="shared" si="0"/>
        <v>12.5</v>
      </c>
      <c r="G7">
        <v>12.5</v>
      </c>
      <c r="H7">
        <v>12.5</v>
      </c>
      <c r="I7">
        <v>12.5</v>
      </c>
      <c r="J7">
        <f t="shared" si="1"/>
        <v>50</v>
      </c>
      <c r="K7">
        <f t="shared" si="2"/>
        <v>-50</v>
      </c>
    </row>
    <row r="8" spans="1:11" x14ac:dyDescent="0.25">
      <c r="A8" s="7" t="s">
        <v>20</v>
      </c>
      <c r="B8">
        <v>0.01</v>
      </c>
      <c r="C8">
        <v>40</v>
      </c>
      <c r="D8">
        <v>100</v>
      </c>
      <c r="E8">
        <v>0</v>
      </c>
      <c r="F8">
        <f t="shared" si="0"/>
        <v>12.5</v>
      </c>
      <c r="G8">
        <v>12.5</v>
      </c>
      <c r="H8">
        <v>12.5</v>
      </c>
      <c r="I8">
        <v>12.5</v>
      </c>
      <c r="J8">
        <f t="shared" si="1"/>
        <v>50</v>
      </c>
      <c r="K8">
        <f t="shared" si="2"/>
        <v>-50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6"/>
  <sheetViews>
    <sheetView workbookViewId="0">
      <selection activeCell="B2" sqref="B2"/>
    </sheetView>
  </sheetViews>
  <sheetFormatPr defaultRowHeight="12.5" x14ac:dyDescent="0.25"/>
  <sheetData>
    <row r="1" spans="2:4" x14ac:dyDescent="0.25">
      <c r="D1" t="s">
        <v>16</v>
      </c>
    </row>
    <row r="2" spans="2:4" x14ac:dyDescent="0.25">
      <c r="B2" t="s">
        <v>8</v>
      </c>
      <c r="C2" t="s">
        <v>11</v>
      </c>
      <c r="D2">
        <v>1</v>
      </c>
    </row>
    <row r="3" spans="2:4" x14ac:dyDescent="0.25">
      <c r="B3" t="s">
        <v>9</v>
      </c>
      <c r="C3" s="7" t="s">
        <v>15</v>
      </c>
      <c r="D3">
        <v>1</v>
      </c>
    </row>
    <row r="4" spans="2:4" x14ac:dyDescent="0.25">
      <c r="B4" t="s">
        <v>10</v>
      </c>
      <c r="C4" t="s">
        <v>12</v>
      </c>
      <c r="D4">
        <v>1</v>
      </c>
    </row>
    <row r="5" spans="2:4" x14ac:dyDescent="0.25">
      <c r="B5" s="7" t="s">
        <v>19</v>
      </c>
      <c r="C5" s="7" t="s">
        <v>21</v>
      </c>
      <c r="D5">
        <v>1</v>
      </c>
    </row>
    <row r="6" spans="2:4" x14ac:dyDescent="0.25">
      <c r="B6" s="7" t="s">
        <v>20</v>
      </c>
      <c r="C6" s="7" t="s">
        <v>23</v>
      </c>
      <c r="D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D8" sqref="D8"/>
    </sheetView>
  </sheetViews>
  <sheetFormatPr defaultRowHeight="12.5" x14ac:dyDescent="0.25"/>
  <sheetData>
    <row r="1" spans="1:5" x14ac:dyDescent="0.25">
      <c r="B1" t="s">
        <v>3</v>
      </c>
      <c r="C1" t="s">
        <v>52</v>
      </c>
      <c r="D1" t="s">
        <v>53</v>
      </c>
      <c r="E1" t="s">
        <v>54</v>
      </c>
    </row>
    <row r="2" spans="1:5" x14ac:dyDescent="0.25">
      <c r="A2" t="s">
        <v>11</v>
      </c>
      <c r="B2">
        <v>10</v>
      </c>
      <c r="C2">
        <v>45</v>
      </c>
      <c r="D2" t="s">
        <v>55</v>
      </c>
      <c r="E2">
        <v>20</v>
      </c>
    </row>
    <row r="3" spans="1:5" x14ac:dyDescent="0.25">
      <c r="A3" t="s">
        <v>15</v>
      </c>
      <c r="B3">
        <v>20</v>
      </c>
      <c r="C3">
        <v>10</v>
      </c>
      <c r="D3" t="s">
        <v>55</v>
      </c>
      <c r="E3">
        <v>20</v>
      </c>
    </row>
    <row r="4" spans="1:5" x14ac:dyDescent="0.25">
      <c r="A4" t="s">
        <v>12</v>
      </c>
      <c r="B4">
        <v>50</v>
      </c>
      <c r="C4">
        <v>10</v>
      </c>
      <c r="D4" t="s">
        <v>55</v>
      </c>
      <c r="E4">
        <v>20</v>
      </c>
    </row>
    <row r="5" spans="1:5" x14ac:dyDescent="0.25">
      <c r="A5" t="s">
        <v>13</v>
      </c>
      <c r="B5">
        <v>55</v>
      </c>
      <c r="C5">
        <v>40</v>
      </c>
      <c r="D5" t="s">
        <v>56</v>
      </c>
      <c r="E5">
        <v>20</v>
      </c>
    </row>
    <row r="6" spans="1:5" x14ac:dyDescent="0.25">
      <c r="A6" t="s">
        <v>14</v>
      </c>
      <c r="B6">
        <v>30</v>
      </c>
      <c r="C6">
        <v>30</v>
      </c>
      <c r="D6" t="s">
        <v>56</v>
      </c>
      <c r="E6">
        <v>20</v>
      </c>
    </row>
    <row r="7" spans="1:5" x14ac:dyDescent="0.25">
      <c r="A7" t="s">
        <v>21</v>
      </c>
      <c r="B7">
        <v>30</v>
      </c>
      <c r="C7">
        <v>60</v>
      </c>
      <c r="D7" t="s">
        <v>55</v>
      </c>
      <c r="E7">
        <v>20</v>
      </c>
    </row>
    <row r="8" spans="1:5" x14ac:dyDescent="0.25">
      <c r="A8" t="s">
        <v>22</v>
      </c>
      <c r="B8">
        <v>60</v>
      </c>
      <c r="C8">
        <v>60</v>
      </c>
      <c r="D8" t="s">
        <v>57</v>
      </c>
      <c r="E8">
        <v>20</v>
      </c>
    </row>
    <row r="9" spans="1:5" x14ac:dyDescent="0.25">
      <c r="A9" t="s">
        <v>23</v>
      </c>
      <c r="B9">
        <v>75</v>
      </c>
      <c r="C9">
        <v>60</v>
      </c>
      <c r="D9" t="s">
        <v>55</v>
      </c>
      <c r="E9">
        <v>20</v>
      </c>
    </row>
    <row r="10" spans="1:5" x14ac:dyDescent="0.25">
      <c r="A10" t="s">
        <v>24</v>
      </c>
      <c r="B10">
        <v>55</v>
      </c>
      <c r="C10">
        <v>85</v>
      </c>
      <c r="D10" t="s">
        <v>56</v>
      </c>
      <c r="E10">
        <v>20</v>
      </c>
    </row>
    <row r="11" spans="1:5" x14ac:dyDescent="0.25">
      <c r="A11" t="s">
        <v>25</v>
      </c>
      <c r="B11">
        <v>45</v>
      </c>
      <c r="C11">
        <v>85</v>
      </c>
      <c r="D11" t="s">
        <v>56</v>
      </c>
      <c r="E11">
        <v>20</v>
      </c>
    </row>
    <row r="12" spans="1:5" x14ac:dyDescent="0.25">
      <c r="A12" t="s">
        <v>26</v>
      </c>
      <c r="B12">
        <v>35</v>
      </c>
      <c r="C12">
        <v>80</v>
      </c>
      <c r="D12" t="s">
        <v>56</v>
      </c>
      <c r="E12">
        <v>20</v>
      </c>
    </row>
    <row r="13" spans="1:5" x14ac:dyDescent="0.25">
      <c r="A13" t="s">
        <v>27</v>
      </c>
      <c r="B13">
        <v>20</v>
      </c>
      <c r="C13">
        <v>95</v>
      </c>
      <c r="D13" t="s">
        <v>56</v>
      </c>
      <c r="E13">
        <v>20</v>
      </c>
    </row>
    <row r="14" spans="1:5" x14ac:dyDescent="0.25">
      <c r="A14" t="s">
        <v>28</v>
      </c>
      <c r="B14">
        <v>30</v>
      </c>
      <c r="C14">
        <v>105</v>
      </c>
      <c r="D14" t="s">
        <v>56</v>
      </c>
      <c r="E14">
        <v>20</v>
      </c>
    </row>
    <row r="15" spans="1:5" x14ac:dyDescent="0.25">
      <c r="A15" t="s">
        <v>29</v>
      </c>
      <c r="B15">
        <v>45</v>
      </c>
      <c r="C15">
        <v>95</v>
      </c>
      <c r="D15" t="s">
        <v>56</v>
      </c>
      <c r="E1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2"/>
  <sheetViews>
    <sheetView workbookViewId="0">
      <selection activeCell="E12" sqref="E12"/>
    </sheetView>
  </sheetViews>
  <sheetFormatPr defaultRowHeight="12.5" x14ac:dyDescent="0.25"/>
  <sheetData>
    <row r="1" spans="2:4" x14ac:dyDescent="0.25">
      <c r="D1" t="s">
        <v>71</v>
      </c>
    </row>
    <row r="2" spans="2:4" x14ac:dyDescent="0.25">
      <c r="B2" t="s">
        <v>60</v>
      </c>
      <c r="C2" t="s">
        <v>15</v>
      </c>
      <c r="D2">
        <v>1</v>
      </c>
    </row>
    <row r="3" spans="2:4" x14ac:dyDescent="0.25">
      <c r="B3" t="s">
        <v>61</v>
      </c>
      <c r="C3" t="s">
        <v>12</v>
      </c>
      <c r="D3">
        <v>1</v>
      </c>
    </row>
    <row r="4" spans="2:4" x14ac:dyDescent="0.25">
      <c r="B4" t="s">
        <v>62</v>
      </c>
      <c r="C4" t="s">
        <v>13</v>
      </c>
      <c r="D4">
        <v>1</v>
      </c>
    </row>
    <row r="5" spans="2:4" x14ac:dyDescent="0.25">
      <c r="B5" t="s">
        <v>63</v>
      </c>
      <c r="C5" s="7" t="s">
        <v>14</v>
      </c>
      <c r="D5">
        <v>1</v>
      </c>
    </row>
    <row r="6" spans="2:4" x14ac:dyDescent="0.25">
      <c r="B6" t="s">
        <v>64</v>
      </c>
      <c r="C6" s="7" t="s">
        <v>21</v>
      </c>
      <c r="D6">
        <v>1</v>
      </c>
    </row>
    <row r="7" spans="2:4" x14ac:dyDescent="0.25">
      <c r="B7" t="s">
        <v>65</v>
      </c>
      <c r="C7" s="7" t="s">
        <v>24</v>
      </c>
      <c r="D7">
        <v>1</v>
      </c>
    </row>
    <row r="8" spans="2:4" x14ac:dyDescent="0.25">
      <c r="B8" t="s">
        <v>66</v>
      </c>
      <c r="C8" s="7" t="s">
        <v>25</v>
      </c>
      <c r="D8">
        <v>1</v>
      </c>
    </row>
    <row r="9" spans="2:4" x14ac:dyDescent="0.25">
      <c r="B9" t="s">
        <v>67</v>
      </c>
      <c r="C9" s="7" t="s">
        <v>26</v>
      </c>
      <c r="D9">
        <v>1</v>
      </c>
    </row>
    <row r="10" spans="2:4" x14ac:dyDescent="0.25">
      <c r="B10" t="s">
        <v>68</v>
      </c>
      <c r="C10" s="7" t="s">
        <v>27</v>
      </c>
      <c r="D10">
        <v>1</v>
      </c>
    </row>
    <row r="11" spans="2:4" x14ac:dyDescent="0.25">
      <c r="B11" t="s">
        <v>69</v>
      </c>
      <c r="C11" s="7" t="s">
        <v>28</v>
      </c>
      <c r="D11">
        <v>1</v>
      </c>
    </row>
    <row r="12" spans="2:4" x14ac:dyDescent="0.25">
      <c r="B12" t="s">
        <v>70</v>
      </c>
      <c r="C12" s="7" t="s">
        <v>29</v>
      </c>
      <c r="D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3"/>
  <sheetViews>
    <sheetView zoomScale="90" zoomScaleNormal="90" workbookViewId="0">
      <selection activeCell="F3" sqref="F3"/>
    </sheetView>
  </sheetViews>
  <sheetFormatPr defaultColWidth="8.90625" defaultRowHeight="12.5" x14ac:dyDescent="0.25"/>
  <sheetData>
    <row r="1" spans="1:27" x14ac:dyDescent="0.25">
      <c r="D1" s="12"/>
      <c r="E1" s="12"/>
      <c r="G1" s="12"/>
      <c r="I1" s="12"/>
      <c r="K1" s="12"/>
      <c r="M1" s="12"/>
      <c r="O1" s="12"/>
      <c r="Q1" s="12"/>
      <c r="S1" s="12"/>
      <c r="U1" s="12"/>
      <c r="W1" s="12"/>
      <c r="Y1" s="12"/>
      <c r="AA1" s="12"/>
    </row>
    <row r="2" spans="1:27" ht="14.5" x14ac:dyDescent="0.35">
      <c r="C2" s="13"/>
      <c r="D2" s="14" t="s">
        <v>76</v>
      </c>
      <c r="E2" s="13" t="s">
        <v>78</v>
      </c>
      <c r="F2" s="14"/>
      <c r="G2" s="13"/>
      <c r="H2" s="14"/>
      <c r="I2" s="13"/>
      <c r="J2" s="14"/>
      <c r="K2" s="13"/>
      <c r="L2" s="14"/>
      <c r="M2" s="13"/>
      <c r="N2" s="14"/>
      <c r="O2" s="13"/>
      <c r="P2" s="14"/>
      <c r="Q2" s="13"/>
      <c r="R2" s="14"/>
      <c r="S2" s="13"/>
      <c r="T2" s="14"/>
      <c r="U2" s="13"/>
      <c r="V2" s="14"/>
      <c r="W2" s="13"/>
      <c r="X2" s="14"/>
      <c r="Y2" s="13"/>
      <c r="Z2" s="14"/>
      <c r="AA2" s="14"/>
    </row>
    <row r="3" spans="1:27" x14ac:dyDescent="0.25">
      <c r="A3" s="12"/>
      <c r="B3" s="3"/>
      <c r="C3" t="s">
        <v>60</v>
      </c>
      <c r="D3">
        <v>21.7</v>
      </c>
      <c r="E3">
        <v>12.7</v>
      </c>
    </row>
    <row r="4" spans="1:27" x14ac:dyDescent="0.25">
      <c r="A4" s="12"/>
      <c r="B4" s="3"/>
      <c r="C4" t="s">
        <v>61</v>
      </c>
      <c r="D4">
        <v>94.2</v>
      </c>
      <c r="E4">
        <v>19</v>
      </c>
    </row>
    <row r="5" spans="1:27" x14ac:dyDescent="0.25">
      <c r="A5" s="12"/>
      <c r="B5" s="3"/>
      <c r="C5" t="s">
        <v>62</v>
      </c>
      <c r="D5">
        <v>47.8</v>
      </c>
      <c r="E5">
        <v>0</v>
      </c>
    </row>
    <row r="6" spans="1:27" x14ac:dyDescent="0.25">
      <c r="A6" s="12"/>
      <c r="B6" s="3"/>
      <c r="C6" t="s">
        <v>63</v>
      </c>
      <c r="D6">
        <v>7.6</v>
      </c>
      <c r="E6">
        <v>1.6</v>
      </c>
    </row>
    <row r="7" spans="1:27" x14ac:dyDescent="0.25">
      <c r="A7" s="12"/>
      <c r="B7" s="3"/>
      <c r="C7" t="s">
        <v>64</v>
      </c>
      <c r="D7">
        <v>11.2</v>
      </c>
      <c r="E7">
        <v>7.5</v>
      </c>
    </row>
    <row r="8" spans="1:27" x14ac:dyDescent="0.25">
      <c r="C8" t="s">
        <v>65</v>
      </c>
      <c r="D8">
        <v>29.5</v>
      </c>
      <c r="E8">
        <v>16.600000000000001</v>
      </c>
    </row>
    <row r="9" spans="1:27" x14ac:dyDescent="0.25">
      <c r="C9" t="s">
        <v>66</v>
      </c>
      <c r="D9">
        <v>9</v>
      </c>
      <c r="E9">
        <v>5.8</v>
      </c>
    </row>
    <row r="10" spans="1:27" x14ac:dyDescent="0.25">
      <c r="C10" t="s">
        <v>67</v>
      </c>
      <c r="D10">
        <v>3.5</v>
      </c>
      <c r="E10">
        <v>1.8</v>
      </c>
    </row>
    <row r="11" spans="1:27" x14ac:dyDescent="0.25">
      <c r="C11" t="s">
        <v>68</v>
      </c>
      <c r="D11">
        <v>6.1</v>
      </c>
      <c r="E11">
        <v>1.6</v>
      </c>
    </row>
    <row r="12" spans="1:27" x14ac:dyDescent="0.25">
      <c r="C12" t="s">
        <v>69</v>
      </c>
      <c r="D12">
        <v>13.8</v>
      </c>
      <c r="E12">
        <v>5.8</v>
      </c>
    </row>
    <row r="13" spans="1:27" x14ac:dyDescent="0.25">
      <c r="C13" t="s">
        <v>70</v>
      </c>
      <c r="D13">
        <v>14.9</v>
      </c>
      <c r="E1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E13" sqref="E13"/>
    </sheetView>
  </sheetViews>
  <sheetFormatPr defaultRowHeight="12.5" x14ac:dyDescent="0.25"/>
  <cols>
    <col min="1" max="1" width="11.90625" customWidth="1"/>
  </cols>
  <sheetData>
    <row r="1" spans="1:2" x14ac:dyDescent="0.25">
      <c r="B1" t="s">
        <v>77</v>
      </c>
    </row>
    <row r="2" spans="1:2" x14ac:dyDescent="0.25">
      <c r="A2">
        <v>0</v>
      </c>
      <c r="B2">
        <v>0.63</v>
      </c>
    </row>
    <row r="3" spans="1:2" x14ac:dyDescent="0.25">
      <c r="A3">
        <v>1</v>
      </c>
      <c r="B3">
        <v>0.62</v>
      </c>
    </row>
    <row r="4" spans="1:2" x14ac:dyDescent="0.25">
      <c r="A4">
        <v>2</v>
      </c>
      <c r="B4">
        <v>0.6</v>
      </c>
    </row>
    <row r="5" spans="1:2" x14ac:dyDescent="0.25">
      <c r="A5">
        <v>3</v>
      </c>
      <c r="B5">
        <v>0.57999999999999996</v>
      </c>
    </row>
    <row r="6" spans="1:2" x14ac:dyDescent="0.25">
      <c r="A6">
        <v>4</v>
      </c>
      <c r="B6">
        <v>0.59</v>
      </c>
    </row>
    <row r="7" spans="1:2" x14ac:dyDescent="0.25">
      <c r="A7">
        <v>5</v>
      </c>
      <c r="B7">
        <v>0.65</v>
      </c>
    </row>
    <row r="8" spans="1:2" x14ac:dyDescent="0.25">
      <c r="A8">
        <v>6</v>
      </c>
      <c r="B8">
        <v>0.72</v>
      </c>
    </row>
    <row r="9" spans="1:2" x14ac:dyDescent="0.25">
      <c r="A9">
        <v>7</v>
      </c>
      <c r="B9">
        <v>0.85</v>
      </c>
    </row>
    <row r="10" spans="1:2" x14ac:dyDescent="0.25">
      <c r="A10">
        <v>8</v>
      </c>
      <c r="B10">
        <v>0.95</v>
      </c>
    </row>
    <row r="11" spans="1:2" x14ac:dyDescent="0.25">
      <c r="A11">
        <v>9</v>
      </c>
      <c r="B11">
        <v>0.99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0.99</v>
      </c>
    </row>
    <row r="14" spans="1:2" x14ac:dyDescent="0.25">
      <c r="A14">
        <v>12</v>
      </c>
      <c r="B14">
        <v>0.93</v>
      </c>
    </row>
    <row r="15" spans="1:2" x14ac:dyDescent="0.25">
      <c r="A15">
        <v>13</v>
      </c>
      <c r="B15">
        <v>0.92</v>
      </c>
    </row>
    <row r="16" spans="1:2" x14ac:dyDescent="0.25">
      <c r="A16">
        <v>14</v>
      </c>
      <c r="B16">
        <v>0.9</v>
      </c>
    </row>
    <row r="17" spans="1:2" x14ac:dyDescent="0.25">
      <c r="A17">
        <v>15</v>
      </c>
      <c r="B17">
        <v>0.88</v>
      </c>
    </row>
    <row r="18" spans="1:2" x14ac:dyDescent="0.25">
      <c r="A18">
        <v>16</v>
      </c>
      <c r="B18">
        <v>0.9</v>
      </c>
    </row>
    <row r="19" spans="1:2" x14ac:dyDescent="0.25">
      <c r="A19">
        <v>17</v>
      </c>
      <c r="B19">
        <v>0.92</v>
      </c>
    </row>
    <row r="20" spans="1:2" x14ac:dyDescent="0.25">
      <c r="A20">
        <v>18</v>
      </c>
      <c r="B20">
        <v>0.96</v>
      </c>
    </row>
    <row r="21" spans="1:2" x14ac:dyDescent="0.25">
      <c r="A21">
        <v>19</v>
      </c>
      <c r="B21">
        <v>0.98</v>
      </c>
    </row>
    <row r="22" spans="1:2" x14ac:dyDescent="0.25">
      <c r="A22">
        <v>20</v>
      </c>
      <c r="B22">
        <v>0.96</v>
      </c>
    </row>
    <row r="23" spans="1:2" x14ac:dyDescent="0.25">
      <c r="A23">
        <v>21</v>
      </c>
      <c r="B23">
        <v>0.9</v>
      </c>
    </row>
    <row r="24" spans="1:2" x14ac:dyDescent="0.25">
      <c r="A24">
        <v>22</v>
      </c>
      <c r="B24">
        <v>0.8</v>
      </c>
    </row>
    <row r="25" spans="1:2" x14ac:dyDescent="0.25">
      <c r="A25">
        <v>23</v>
      </c>
      <c r="B25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Gen</vt:lpstr>
      <vt:lpstr>G2B</vt:lpstr>
      <vt:lpstr>Bus</vt:lpstr>
      <vt:lpstr>D2B</vt:lpstr>
      <vt:lpstr>DemandSet</vt:lpstr>
      <vt:lpstr>LoadProfile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Ali Rajaei</cp:lastModifiedBy>
  <cp:lastPrinted>2004-07-13T20:19:15Z</cp:lastPrinted>
  <dcterms:created xsi:type="dcterms:W3CDTF">1999-01-25T02:53:09Z</dcterms:created>
  <dcterms:modified xsi:type="dcterms:W3CDTF">2024-05-22T12:53:29Z</dcterms:modified>
</cp:coreProperties>
</file>