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émi Blandin\Desktop\VTL\vtl_3d\VocalTractLab-dev\validation\elephant_trunk\"/>
    </mc:Choice>
  </mc:AlternateContent>
  <bookViews>
    <workbookView xWindow="0" yWindow="0" windowWidth="28800" windowHeight="12300"/>
  </bookViews>
  <sheets>
    <sheet name="resonances" sheetId="1" r:id="rId1"/>
  </sheets>
  <definedNames>
    <definedName name="_xlchart.v1.0" hidden="1">resonances!$B$10:$Q$10</definedName>
    <definedName name="_xlchart.v1.1" hidden="1">resonances!$B$8:$Q$8</definedName>
    <definedName name="_xlchart.v1.10" hidden="1">resonances!$B$28:$Q$28</definedName>
    <definedName name="_xlchart.v1.11" hidden="1">resonances!$B$29:$Q$29</definedName>
    <definedName name="_xlchart.v1.12" hidden="1">resonances!$B$30:$Q$30</definedName>
    <definedName name="_xlchart.v1.13" hidden="1">resonances!$B$43:$Q$43</definedName>
    <definedName name="_xlchart.v1.14" hidden="1">resonances!$B$44:$Q$44</definedName>
    <definedName name="_xlchart.v1.15" hidden="1">resonances!$B$45:$Q$45</definedName>
    <definedName name="_xlchart.v1.16" hidden="1">resonances!$B$46:$Q$46</definedName>
    <definedName name="_xlchart.v1.17" hidden="1">resonances!$B$11:$Q$11</definedName>
    <definedName name="_xlchart.v1.18" hidden="1">resonances!$B$12:$Q$12</definedName>
    <definedName name="_xlchart.v1.19" hidden="1">resonances!$B$13:$Q$13</definedName>
    <definedName name="_xlchart.v1.2" hidden="1">resonances!$B$9:$Q$9</definedName>
    <definedName name="_xlchart.v1.20" hidden="1">resonances!$B$14:$Q$14</definedName>
    <definedName name="_xlchart.v1.21" hidden="1">resonances!$B$24:$Q$24</definedName>
    <definedName name="_xlchart.v1.22" hidden="1">resonances!$B$25:$Q$25</definedName>
    <definedName name="_xlchart.v1.23" hidden="1">resonances!$B$26:$Q$26</definedName>
    <definedName name="_xlchart.v1.3" hidden="1">resonances!$B$40:$Q$40</definedName>
    <definedName name="_xlchart.v1.4" hidden="1">resonances!$B$41:$Q$41</definedName>
    <definedName name="_xlchart.v1.5" hidden="1">resonances!$B$42:$Q$42</definedName>
    <definedName name="_xlchart.v1.6" hidden="1">resonances!$B$40:$Q$40</definedName>
    <definedName name="_xlchart.v1.7" hidden="1">resonances!$B$41:$Q$41</definedName>
    <definedName name="_xlchart.v1.8" hidden="1">resonances!$B$42:$Q$42</definedName>
    <definedName name="_xlchart.v1.9" hidden="1">resonances!$B$27:$Q$27</definedName>
  </definedNames>
  <calcPr calcId="162913"/>
</workbook>
</file>

<file path=xl/calcChain.xml><?xml version="1.0" encoding="utf-8"?>
<calcChain xmlns="http://schemas.openxmlformats.org/spreadsheetml/2006/main">
  <c r="R44" i="1" l="1"/>
  <c r="S44" i="1"/>
  <c r="C44" i="1"/>
  <c r="D44" i="1"/>
  <c r="E44" i="1"/>
  <c r="F44" i="1"/>
  <c r="G44" i="1"/>
  <c r="H44" i="1"/>
  <c r="I44" i="1"/>
  <c r="J44" i="1"/>
  <c r="L44" i="1"/>
  <c r="M44" i="1"/>
  <c r="N44" i="1"/>
  <c r="O44" i="1"/>
  <c r="P44" i="1"/>
  <c r="Q44" i="1"/>
  <c r="B44" i="1"/>
  <c r="R41" i="1"/>
  <c r="S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1" i="1"/>
  <c r="C28" i="1"/>
  <c r="D28" i="1"/>
  <c r="E28" i="1"/>
  <c r="F28" i="1"/>
  <c r="G28" i="1"/>
  <c r="H28" i="1"/>
  <c r="I28" i="1"/>
  <c r="J28" i="1"/>
  <c r="L28" i="1"/>
  <c r="M28" i="1"/>
  <c r="N28" i="1"/>
  <c r="O28" i="1"/>
  <c r="P28" i="1"/>
  <c r="Q28" i="1"/>
  <c r="B28" i="1"/>
  <c r="R25" i="1"/>
  <c r="S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5" i="1"/>
  <c r="C12" i="1"/>
  <c r="D12" i="1"/>
  <c r="E12" i="1"/>
  <c r="F12" i="1"/>
  <c r="G12" i="1"/>
  <c r="H12" i="1"/>
  <c r="I12" i="1"/>
  <c r="J12" i="1"/>
  <c r="L12" i="1"/>
  <c r="M12" i="1"/>
  <c r="N12" i="1"/>
  <c r="O12" i="1"/>
  <c r="P12" i="1"/>
  <c r="Q12" i="1"/>
  <c r="B12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9" i="1"/>
  <c r="B8" i="1"/>
  <c r="R8" i="1" s="1"/>
  <c r="R28" i="1" l="1"/>
  <c r="S28" i="1"/>
  <c r="R12" i="1"/>
  <c r="S12" i="1"/>
  <c r="S8" i="1"/>
  <c r="Q46" i="1"/>
  <c r="P46" i="1"/>
  <c r="O46" i="1"/>
  <c r="N46" i="1"/>
  <c r="M46" i="1"/>
  <c r="L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J45" i="1"/>
  <c r="I45" i="1"/>
  <c r="H45" i="1"/>
  <c r="G45" i="1"/>
  <c r="F45" i="1"/>
  <c r="E45" i="1"/>
  <c r="D45" i="1"/>
  <c r="C45" i="1"/>
  <c r="B45" i="1"/>
  <c r="Q43" i="1"/>
  <c r="P43" i="1"/>
  <c r="O43" i="1"/>
  <c r="N43" i="1"/>
  <c r="M43" i="1"/>
  <c r="L43" i="1"/>
  <c r="J43" i="1"/>
  <c r="I43" i="1"/>
  <c r="H43" i="1"/>
  <c r="G43" i="1"/>
  <c r="F43" i="1"/>
  <c r="E43" i="1"/>
  <c r="D43" i="1"/>
  <c r="C43" i="1"/>
  <c r="B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Q30" i="1"/>
  <c r="P30" i="1"/>
  <c r="O30" i="1"/>
  <c r="N30" i="1"/>
  <c r="M30" i="1"/>
  <c r="L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J29" i="1"/>
  <c r="I29" i="1"/>
  <c r="H29" i="1"/>
  <c r="G29" i="1"/>
  <c r="F29" i="1"/>
  <c r="E29" i="1"/>
  <c r="D29" i="1"/>
  <c r="C29" i="1"/>
  <c r="B29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11" i="1"/>
  <c r="D11" i="1"/>
  <c r="E11" i="1"/>
  <c r="F11" i="1"/>
  <c r="G11" i="1"/>
  <c r="H11" i="1"/>
  <c r="I11" i="1"/>
  <c r="J11" i="1"/>
  <c r="L11" i="1"/>
  <c r="M11" i="1"/>
  <c r="N11" i="1"/>
  <c r="O11" i="1"/>
  <c r="P11" i="1"/>
  <c r="Q11" i="1"/>
  <c r="C13" i="1"/>
  <c r="D13" i="1"/>
  <c r="E13" i="1"/>
  <c r="F13" i="1"/>
  <c r="G13" i="1"/>
  <c r="H13" i="1"/>
  <c r="I13" i="1"/>
  <c r="J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L14" i="1"/>
  <c r="M14" i="1"/>
  <c r="N14" i="1"/>
  <c r="O14" i="1"/>
  <c r="P14" i="1"/>
  <c r="Q14" i="1"/>
  <c r="B14" i="1"/>
  <c r="B13" i="1"/>
  <c r="B11" i="1"/>
  <c r="B10" i="1"/>
  <c r="R9" i="1" l="1"/>
  <c r="S26" i="1"/>
  <c r="S46" i="1"/>
  <c r="S43" i="1"/>
  <c r="S42" i="1"/>
  <c r="R40" i="1"/>
  <c r="S45" i="1"/>
  <c r="R46" i="1"/>
  <c r="S40" i="1"/>
  <c r="S27" i="1"/>
  <c r="S30" i="1"/>
  <c r="S24" i="1"/>
  <c r="R27" i="1"/>
  <c r="R29" i="1"/>
  <c r="R26" i="1"/>
  <c r="S29" i="1"/>
  <c r="S9" i="1"/>
  <c r="R11" i="1"/>
  <c r="R10" i="1"/>
  <c r="R13" i="1"/>
  <c r="R14" i="1"/>
  <c r="S14" i="1"/>
  <c r="R30" i="1"/>
  <c r="S13" i="1"/>
  <c r="S11" i="1"/>
  <c r="R42" i="1"/>
  <c r="S10" i="1"/>
  <c r="R43" i="1"/>
  <c r="R24" i="1"/>
  <c r="R45" i="1"/>
</calcChain>
</file>

<file path=xl/sharedStrings.xml><?xml version="1.0" encoding="utf-8"?>
<sst xmlns="http://schemas.openxmlformats.org/spreadsheetml/2006/main" count="72" uniqueCount="26">
  <si>
    <t>Frequencies</t>
  </si>
  <si>
    <t>mesh density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</si>
  <si>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</si>
  <si>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</si>
  <si>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</si>
  <si>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</si>
  <si>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</si>
  <si>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</si>
  <si>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</si>
  <si>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</si>
  <si>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</si>
  <si>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</si>
  <si>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</si>
  <si>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</si>
  <si>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</si>
  <si>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</si>
  <si>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</si>
  <si>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</si>
  <si>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</si>
  <si>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FEM</t>
  </si>
  <si>
    <t>-3dB Bandwidths</t>
  </si>
  <si>
    <t>Amplitude (dB)</t>
  </si>
  <si>
    <t>convergence</t>
  </si>
  <si>
    <t>comp with FEM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</si>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</sst>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2" fontId="0" fillId="34" borderId="0" xfId="0" applyNumberFormat="1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  <cx:data id="1">
      <cx:numDim type="val">
        <cx:f dir="row">_xlchart.v1.2</cx:f>
      </cx:numDim>
    </cx:data>
    <cx:data id="2">
      <cx:numDim type="val">
        <cx:f dir="row"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ref</a:t>
            </a:r>
            <a:r>
              <a:rPr lang="en-DE"/>
              <a:t> </a:t>
            </a:r>
            <a:r>
              <a:rPr lang="en-US"/>
              <a:t>3</a:t>
            </a:r>
            <a:r>
              <a:rPr lang="en-DE"/>
              <a:t>0</a:t>
            </a:r>
            <a:endParaRPr lang="en-US"/>
          </a:p>
        </cx:rich>
      </cx:tx>
    </cx:title>
    <cx:plotArea>
      <cx:plotAreaRegion>
        <cx:series layoutId="boxWhisker" uniqueId="{4D914F03-9A42-47EA-A8FF-7CF7FC9C638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0ED47F9-BE09-4BFD-86ED-4AB9A725A77E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79A264C-16F8-49B4-AFD6-2502F2771EB4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Ref</a:t>
            </a:r>
            <a:r>
              <a:rPr lang="en-DE"/>
              <a:t> </a:t>
            </a:r>
            <a:r>
              <a:rPr lang="en-US"/>
              <a:t>FEM</a:t>
            </a:r>
          </a:p>
        </cx:rich>
      </cx:tx>
    </cx:title>
    <cx:plotArea>
      <cx:plotAreaRegion>
        <cx:series layoutId="boxWhisker" uniqueId="{8A3566DD-3635-4EE7-BCF7-FCF0C059060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73A820-B0C9-4748-9FD8-5FAB8F11FA8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B385C74-8ABE-40F2-A107-6C7B2E4C4BB5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D1251E8-3BC0-4141-8029-7AC26B19361E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_xlchart.v1.21</cx:f>
      </cx:numDim>
    </cx:data>
    <cx:data id="1">
      <cx:numDim type="val">
        <cx:f dir="row">_xlchart.v1.22</cx:f>
      </cx:numDim>
    </cx:data>
    <cx:data id="2">
      <cx:numDim type="val">
        <cx:f dir="row">_xlchart.v1.23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ref</a:t>
            </a:r>
            <a:r>
              <a:rPr lang="en-DE"/>
              <a:t> </a:t>
            </a:r>
            <a:r>
              <a:rPr lang="en-US"/>
              <a:t>3</a:t>
            </a:r>
            <a:r>
              <a:rPr lang="en-DE"/>
              <a:t>0</a:t>
            </a:r>
            <a:endParaRPr lang="en-US"/>
          </a:p>
        </cx:rich>
      </cx:tx>
    </cx:title>
    <cx:plotArea>
      <cx:plotAreaRegion>
        <cx:series layoutId="boxWhisker" uniqueId="{874E1441-16A8-47B8-9DAD-B6901BB191D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AAAB47-7ECD-4427-BD1C-F871A6643AB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FDF0DE6-7CD4-4E0C-9BA9-FC5DC00208D0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  <cx:data id="1">
      <cx:numDim type="val">
        <cx:f dir="row">_xlchart.v1.10</cx:f>
      </cx:numDim>
    </cx:data>
    <cx:data id="2">
      <cx:numDim type="val">
        <cx:f dir="row">_xlchart.v1.11</cx:f>
      </cx:numDim>
    </cx:data>
    <cx:data id="3">
      <cx:numDim type="val">
        <cx:f dir="row">_xlchart.v1.12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ref</a:t>
            </a:r>
            <a:r>
              <a:rPr lang="en-DE"/>
              <a:t> </a:t>
            </a:r>
            <a:r>
              <a:rPr lang="en-US"/>
              <a:t>FEM</a:t>
            </a:r>
          </a:p>
        </cx:rich>
      </cx:tx>
    </cx:title>
    <cx:plotArea>
      <cx:plotAreaRegion>
        <cx:series layoutId="boxWhisker" uniqueId="{F3C2319B-C758-41C5-BA98-F2AAEB8D14D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2265643-4D2D-4309-98FF-E82FEC8E150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7957DD3-448B-451D-ABDA-AE3CA1720A2F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2387857-FDCA-470E-8B23-FE74C6EBCF28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  <cx:data id="1">
      <cx:numDim type="val">
        <cx:f dir="row">_xlchart.v1.4</cx:f>
      </cx:numDim>
    </cx:data>
    <cx:data id="2">
      <cx:numDim type="val">
        <cx:f dir="row">_xlchart.v1.5</cx:f>
      </cx:numDim>
    </cx:data>
  </cx:chartData>
  <cx:chart>
    <cx:title pos="t" align="ctr" overlay="0"/>
    <cx:plotArea>
      <cx:plotAreaRegion>
        <cx:series layoutId="boxWhisker" uniqueId="{43A99CA0-7016-433D-B682-325EABCA767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5591776-0A2D-46C5-AF09-440B76B55DD0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E29D089-338B-4B37-8BCF-5578923A2E3A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  <cx:data id="1">
      <cx:numDim type="val">
        <cx:f dir="row">_xlchart.v1.14</cx:f>
      </cx:numDim>
    </cx:data>
    <cx:data id="2">
      <cx:numDim type="val">
        <cx:f dir="row">_xlchart.v1.15</cx:f>
      </cx:numDim>
    </cx:data>
    <cx:data id="3">
      <cx:numDim type="val">
        <cx:f dir="row">_xlchart.v1.16</cx:f>
      </cx:numDim>
    </cx:data>
  </cx:chartData>
  <cx:chart>
    <cx:title pos="t" align="ctr" overlay="0"/>
    <cx:plotArea>
      <cx:plotAreaRegion>
        <cx:series layoutId="boxWhisker" uniqueId="{B2388903-54FF-4A31-85BC-82B7C2B7318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3BFC06A-BE17-48D8-BBB2-3BEFCA95667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5BC79D-A755-4107-BFDF-9248DFC739D0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B4C1AC8-48B8-4C8D-B95F-27320383503E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0</xdr:row>
      <xdr:rowOff>47625</xdr:rowOff>
    </xdr:from>
    <xdr:to>
      <xdr:col>23</xdr:col>
      <xdr:colOff>266700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23</xdr:col>
      <xdr:colOff>381000</xdr:colOff>
      <xdr:row>0</xdr:row>
      <xdr:rowOff>66675</xdr:rowOff>
    </xdr:from>
    <xdr:to>
      <xdr:col>27</xdr:col>
      <xdr:colOff>190500</xdr:colOff>
      <xdr:row>15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19</xdr:col>
      <xdr:colOff>114300</xdr:colOff>
      <xdr:row>15</xdr:row>
      <xdr:rowOff>104774</xdr:rowOff>
    </xdr:from>
    <xdr:to>
      <xdr:col>23</xdr:col>
      <xdr:colOff>285749</xdr:colOff>
      <xdr:row>29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23</xdr:col>
      <xdr:colOff>390525</xdr:colOff>
      <xdr:row>15</xdr:row>
      <xdr:rowOff>114300</xdr:rowOff>
    </xdr:from>
    <xdr:to>
      <xdr:col>27</xdr:col>
      <xdr:colOff>219075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19</xdr:col>
      <xdr:colOff>133350</xdr:colOff>
      <xdr:row>31</xdr:row>
      <xdr:rowOff>133350</xdr:rowOff>
    </xdr:from>
    <xdr:to>
      <xdr:col>23</xdr:col>
      <xdr:colOff>266700</xdr:colOff>
      <xdr:row>46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23</xdr:col>
      <xdr:colOff>381000</xdr:colOff>
      <xdr:row>31</xdr:row>
      <xdr:rowOff>142875</xdr:rowOff>
    </xdr:from>
    <xdr:to>
      <xdr:col>27</xdr:col>
      <xdr:colOff>200025</xdr:colOff>
      <xdr:row>46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G10" workbookViewId="0">
      <selection activeCell="AB31" sqref="AB31"/>
    </sheetView>
  </sheetViews>
  <sheetFormatPr baseColWidth="10" defaultRowHeight="15" x14ac:dyDescent="0.25"/>
  <cols>
    <col min="1" max="1" width="15.85546875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9" x14ac:dyDescent="0.25">
      <c r="A3">
        <v>10</v>
      </c>
      <c r="B3">
        <v>893</v>
      </c>
      <c r="C3">
        <v>1692</v>
      </c>
      <c r="D3">
        <v>2619</v>
      </c>
      <c r="E3">
        <v>3574</v>
      </c>
      <c r="F3">
        <v>4474</v>
      </c>
      <c r="G3">
        <v>4547</v>
      </c>
      <c r="H3">
        <v>5433</v>
      </c>
      <c r="I3">
        <v>5799</v>
      </c>
      <c r="J3">
        <v>6346</v>
      </c>
      <c r="K3">
        <v>6957</v>
      </c>
      <c r="L3">
        <v>7251</v>
      </c>
      <c r="M3">
        <v>8139</v>
      </c>
      <c r="N3">
        <v>9040</v>
      </c>
      <c r="O3">
        <v>9332</v>
      </c>
      <c r="P3">
        <v>9827</v>
      </c>
      <c r="Q3">
        <v>9933</v>
      </c>
    </row>
    <row r="4" spans="1:19" x14ac:dyDescent="0.25">
      <c r="A4">
        <v>15</v>
      </c>
      <c r="B4">
        <v>893</v>
      </c>
      <c r="C4">
        <v>1692</v>
      </c>
      <c r="D4">
        <v>2619</v>
      </c>
      <c r="E4">
        <v>3574</v>
      </c>
      <c r="F4">
        <v>4472</v>
      </c>
      <c r="G4">
        <v>4546</v>
      </c>
      <c r="H4">
        <v>5433</v>
      </c>
      <c r="I4">
        <v>5796</v>
      </c>
      <c r="J4">
        <v>6346</v>
      </c>
      <c r="K4">
        <v>6953</v>
      </c>
      <c r="L4">
        <v>7251</v>
      </c>
      <c r="M4">
        <v>8130</v>
      </c>
      <c r="N4">
        <v>9039</v>
      </c>
      <c r="O4">
        <v>9315</v>
      </c>
      <c r="P4">
        <v>9819</v>
      </c>
      <c r="Q4">
        <v>9931</v>
      </c>
    </row>
    <row r="5" spans="1:19" x14ac:dyDescent="0.25">
      <c r="A5">
        <v>20</v>
      </c>
      <c r="B5">
        <v>893</v>
      </c>
      <c r="C5">
        <v>1692</v>
      </c>
      <c r="D5">
        <v>2619</v>
      </c>
      <c r="E5">
        <v>3574</v>
      </c>
      <c r="F5">
        <v>4472</v>
      </c>
      <c r="G5">
        <v>4546</v>
      </c>
      <c r="H5">
        <v>5433</v>
      </c>
      <c r="I5">
        <v>5795</v>
      </c>
      <c r="J5">
        <v>6346</v>
      </c>
      <c r="K5">
        <v>6951</v>
      </c>
      <c r="L5">
        <v>7251</v>
      </c>
      <c r="M5">
        <v>8124</v>
      </c>
      <c r="N5">
        <v>9039</v>
      </c>
      <c r="O5">
        <v>9308</v>
      </c>
      <c r="P5">
        <v>9817</v>
      </c>
      <c r="Q5">
        <v>9930</v>
      </c>
    </row>
    <row r="6" spans="1:19" x14ac:dyDescent="0.25">
      <c r="A6">
        <v>30</v>
      </c>
      <c r="B6">
        <v>893</v>
      </c>
      <c r="C6">
        <v>1692</v>
      </c>
      <c r="D6">
        <v>2619</v>
      </c>
      <c r="E6">
        <v>3574</v>
      </c>
      <c r="F6">
        <v>4472</v>
      </c>
      <c r="G6">
        <v>4546</v>
      </c>
      <c r="H6">
        <v>5433</v>
      </c>
      <c r="I6">
        <v>5795</v>
      </c>
      <c r="J6">
        <v>6346</v>
      </c>
      <c r="K6">
        <v>6950</v>
      </c>
      <c r="L6">
        <v>7251</v>
      </c>
      <c r="M6">
        <v>8119</v>
      </c>
      <c r="N6">
        <v>9039</v>
      </c>
      <c r="O6">
        <v>9304</v>
      </c>
      <c r="P6">
        <v>9815</v>
      </c>
      <c r="Q6">
        <v>9930</v>
      </c>
    </row>
    <row r="7" spans="1:19" x14ac:dyDescent="0.25">
      <c r="A7" t="s">
        <v>19</v>
      </c>
      <c r="B7">
        <v>895</v>
      </c>
      <c r="C7">
        <v>1695</v>
      </c>
      <c r="D7">
        <v>2621</v>
      </c>
      <c r="E7">
        <v>3575</v>
      </c>
      <c r="F7">
        <v>4474</v>
      </c>
      <c r="G7">
        <v>4549</v>
      </c>
      <c r="H7">
        <v>5435</v>
      </c>
      <c r="I7">
        <v>5802</v>
      </c>
      <c r="J7">
        <v>6353</v>
      </c>
      <c r="L7">
        <v>7262</v>
      </c>
      <c r="M7">
        <v>8137</v>
      </c>
      <c r="N7">
        <v>9061</v>
      </c>
      <c r="O7">
        <v>9326</v>
      </c>
      <c r="P7">
        <v>9847</v>
      </c>
      <c r="Q7">
        <v>9963</v>
      </c>
      <c r="R7" t="s">
        <v>24</v>
      </c>
      <c r="S7" t="s">
        <v>25</v>
      </c>
    </row>
    <row r="8" spans="1:19" x14ac:dyDescent="0.25">
      <c r="B8" s="3">
        <f>100*ABS(B6-B3)/B6</f>
        <v>0</v>
      </c>
      <c r="C8" s="3">
        <f t="shared" ref="C8:Q8" si="0">100*ABS(C6-C3)/C6</f>
        <v>0</v>
      </c>
      <c r="D8" s="3">
        <f t="shared" si="0"/>
        <v>0</v>
      </c>
      <c r="E8" s="3">
        <f t="shared" si="0"/>
        <v>0</v>
      </c>
      <c r="F8" s="3">
        <f t="shared" si="0"/>
        <v>4.4722719141323794E-2</v>
      </c>
      <c r="G8" s="3">
        <f t="shared" si="0"/>
        <v>2.1997360316761989E-2</v>
      </c>
      <c r="H8" s="3">
        <f t="shared" si="0"/>
        <v>0</v>
      </c>
      <c r="I8" s="3">
        <f t="shared" si="0"/>
        <v>6.9025021570319242E-2</v>
      </c>
      <c r="J8" s="3">
        <f t="shared" si="0"/>
        <v>0</v>
      </c>
      <c r="K8" s="3">
        <f t="shared" si="0"/>
        <v>0.10071942446043165</v>
      </c>
      <c r="L8" s="3">
        <f t="shared" si="0"/>
        <v>0</v>
      </c>
      <c r="M8" s="3">
        <f t="shared" si="0"/>
        <v>0.2463357556349304</v>
      </c>
      <c r="N8" s="3">
        <f t="shared" si="0"/>
        <v>1.1063170704723974E-2</v>
      </c>
      <c r="O8" s="3">
        <f t="shared" si="0"/>
        <v>0.30094582975064488</v>
      </c>
      <c r="P8" s="3">
        <f t="shared" si="0"/>
        <v>0.12226184411614875</v>
      </c>
      <c r="Q8" s="3">
        <f t="shared" si="0"/>
        <v>3.0211480362537766E-2</v>
      </c>
      <c r="R8" s="4">
        <f>MAX(B8:Q8)</f>
        <v>0.30094582975064488</v>
      </c>
      <c r="S8" s="4">
        <f>AVERAGE(B8:Q8)</f>
        <v>5.9205162878613896E-2</v>
      </c>
    </row>
    <row r="9" spans="1:19" x14ac:dyDescent="0.25">
      <c r="A9" s="7" t="s">
        <v>22</v>
      </c>
      <c r="B9" s="3">
        <f>100*ABS(B6-B4)/B6</f>
        <v>0</v>
      </c>
      <c r="C9" s="3">
        <f t="shared" ref="C9:Q9" si="1">100*ABS(C6-C4)/C6</f>
        <v>0</v>
      </c>
      <c r="D9" s="3">
        <f t="shared" si="1"/>
        <v>0</v>
      </c>
      <c r="E9" s="3">
        <f t="shared" si="1"/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1.7256255392579811E-2</v>
      </c>
      <c r="J9" s="3">
        <f t="shared" si="1"/>
        <v>0</v>
      </c>
      <c r="K9" s="3">
        <f t="shared" si="1"/>
        <v>4.3165467625899283E-2</v>
      </c>
      <c r="L9" s="3">
        <f t="shared" si="1"/>
        <v>0</v>
      </c>
      <c r="M9" s="3">
        <f t="shared" si="1"/>
        <v>0.13548466559921171</v>
      </c>
      <c r="N9" s="3">
        <f t="shared" si="1"/>
        <v>0</v>
      </c>
      <c r="O9" s="3">
        <f t="shared" si="1"/>
        <v>0.11822871883061049</v>
      </c>
      <c r="P9" s="3">
        <f t="shared" si="1"/>
        <v>4.0753948038716251E-2</v>
      </c>
      <c r="Q9" s="3">
        <f t="shared" si="1"/>
        <v>1.0070493454179255E-2</v>
      </c>
      <c r="R9" s="4">
        <f>MAX(B9:Q9)</f>
        <v>0.13548466559921171</v>
      </c>
      <c r="S9" s="4">
        <f>AVERAGE(B9:Q9)</f>
        <v>2.2809971808824801E-2</v>
      </c>
    </row>
    <row r="10" spans="1:19" x14ac:dyDescent="0.25">
      <c r="A10" s="7"/>
      <c r="B10" s="3">
        <f>100*ABS(B6-B5)/B6</f>
        <v>0</v>
      </c>
      <c r="C10" s="3">
        <f t="shared" ref="C10:Q10" si="2">100*ABS(C6-C5)/C6</f>
        <v>0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 t="shared" si="2"/>
        <v>0</v>
      </c>
      <c r="J10" s="3">
        <f t="shared" si="2"/>
        <v>0</v>
      </c>
      <c r="K10" s="3">
        <f t="shared" si="2"/>
        <v>1.4388489208633094E-2</v>
      </c>
      <c r="L10" s="3">
        <f t="shared" si="2"/>
        <v>0</v>
      </c>
      <c r="M10" s="3">
        <f t="shared" si="2"/>
        <v>6.1583938908732601E-2</v>
      </c>
      <c r="N10" s="3">
        <f t="shared" si="2"/>
        <v>0</v>
      </c>
      <c r="O10" s="3">
        <f t="shared" si="2"/>
        <v>4.2992261392949267E-2</v>
      </c>
      <c r="P10" s="3">
        <f t="shared" si="2"/>
        <v>2.0376974019358125E-2</v>
      </c>
      <c r="Q10" s="3">
        <f t="shared" si="2"/>
        <v>0</v>
      </c>
      <c r="R10" s="4">
        <f t="shared" ref="R10:R14" si="3">MAX(B10:Q10)</f>
        <v>6.1583938908732601E-2</v>
      </c>
      <c r="S10" s="4">
        <f t="shared" ref="S10:S14" si="4">AVERAGE(B10:Q10)</f>
        <v>8.708853970604568E-3</v>
      </c>
    </row>
    <row r="11" spans="1:19" x14ac:dyDescent="0.25">
      <c r="A11" s="6" t="s">
        <v>23</v>
      </c>
      <c r="B11" s="2">
        <f>100*ABS(B7-B3)/B7</f>
        <v>0.22346368715083798</v>
      </c>
      <c r="C11" s="2">
        <f>100*ABS(C7-C3)/C7</f>
        <v>0.17699115044247787</v>
      </c>
      <c r="D11" s="2">
        <f>100*ABS(D7-D3)/D7</f>
        <v>7.6306753147653561E-2</v>
      </c>
      <c r="E11" s="2">
        <f>100*ABS(E7-E3)/E7</f>
        <v>2.7972027972027972E-2</v>
      </c>
      <c r="F11" s="2">
        <f>100*ABS(F7-F3)/F7</f>
        <v>0</v>
      </c>
      <c r="G11" s="2">
        <f>100*ABS(G7-G3)/G7</f>
        <v>4.3965706748735983E-2</v>
      </c>
      <c r="H11" s="2">
        <f>100*ABS(H7-H3)/H7</f>
        <v>3.6798528058877643E-2</v>
      </c>
      <c r="I11" s="2">
        <f>100*ABS(I7-I3)/I7</f>
        <v>5.170630816959669E-2</v>
      </c>
      <c r="J11" s="2">
        <f>100*ABS(J7-J3)/J7</f>
        <v>0.11018416496143554</v>
      </c>
      <c r="K11" s="2"/>
      <c r="L11" s="2">
        <f>100*ABS(L7-L3)/L7</f>
        <v>0.15147342329936656</v>
      </c>
      <c r="M11" s="2">
        <f>100*ABS(M7-M3)/M7</f>
        <v>2.4579083200196632E-2</v>
      </c>
      <c r="N11" s="2">
        <f>100*ABS(N7-N3)/N7</f>
        <v>0.2317624986204613</v>
      </c>
      <c r="O11" s="2">
        <f>100*ABS(O7-O3)/O7</f>
        <v>6.4336264207591684E-2</v>
      </c>
      <c r="P11" s="2">
        <f>100*ABS(P7-P3)/P7</f>
        <v>0.20310754544531329</v>
      </c>
      <c r="Q11" s="2">
        <f>100*ABS(Q7-Q3)/Q7</f>
        <v>0.30111412225233364</v>
      </c>
      <c r="R11" s="5">
        <f t="shared" si="3"/>
        <v>0.30111412225233364</v>
      </c>
      <c r="S11" s="5">
        <f t="shared" si="4"/>
        <v>0.11491741757846043</v>
      </c>
    </row>
    <row r="12" spans="1:19" x14ac:dyDescent="0.25">
      <c r="A12" s="6"/>
      <c r="B12" s="2">
        <f>100*ABS(B7-B4)/B7</f>
        <v>0.22346368715083798</v>
      </c>
      <c r="C12" s="2">
        <f t="shared" ref="C12:Q12" si="5">100*ABS(C7-C4)/C7</f>
        <v>0.17699115044247787</v>
      </c>
      <c r="D12" s="2">
        <f t="shared" si="5"/>
        <v>7.6306753147653561E-2</v>
      </c>
      <c r="E12" s="2">
        <f t="shared" si="5"/>
        <v>2.7972027972027972E-2</v>
      </c>
      <c r="F12" s="2">
        <f t="shared" si="5"/>
        <v>4.4702726866338846E-2</v>
      </c>
      <c r="G12" s="2">
        <f t="shared" si="5"/>
        <v>6.5948560123103975E-2</v>
      </c>
      <c r="H12" s="2">
        <f t="shared" si="5"/>
        <v>3.6798528058877643E-2</v>
      </c>
      <c r="I12" s="2">
        <f t="shared" si="5"/>
        <v>0.10341261633919338</v>
      </c>
      <c r="J12" s="2">
        <f t="shared" si="5"/>
        <v>0.11018416496143554</v>
      </c>
      <c r="K12" s="2"/>
      <c r="L12" s="2">
        <f t="shared" si="5"/>
        <v>0.15147342329936656</v>
      </c>
      <c r="M12" s="2">
        <f t="shared" si="5"/>
        <v>8.6026791200688207E-2</v>
      </c>
      <c r="N12" s="2">
        <f t="shared" si="5"/>
        <v>0.24279880807857851</v>
      </c>
      <c r="O12" s="2">
        <f t="shared" si="5"/>
        <v>0.11794981771391808</v>
      </c>
      <c r="P12" s="2">
        <f t="shared" si="5"/>
        <v>0.28435056362343863</v>
      </c>
      <c r="Q12" s="2">
        <f t="shared" si="5"/>
        <v>0.32118839706915586</v>
      </c>
      <c r="R12" s="5">
        <f t="shared" ref="R12" si="6">MAX(B12:Q12)</f>
        <v>0.32118839706915586</v>
      </c>
      <c r="S12" s="5">
        <f t="shared" ref="S12" si="7">AVERAGE(B12:Q12)</f>
        <v>0.13797120106980618</v>
      </c>
    </row>
    <row r="13" spans="1:19" x14ac:dyDescent="0.25">
      <c r="A13" s="6"/>
      <c r="B13" s="2">
        <f>100*ABS(B7-B5)/B7</f>
        <v>0.22346368715083798</v>
      </c>
      <c r="C13" s="2">
        <f>100*ABS(C7-C5)/C7</f>
        <v>0.17699115044247787</v>
      </c>
      <c r="D13" s="2">
        <f>100*ABS(D7-D5)/D7</f>
        <v>7.6306753147653561E-2</v>
      </c>
      <c r="E13" s="2">
        <f>100*ABS(E7-E5)/E7</f>
        <v>2.7972027972027972E-2</v>
      </c>
      <c r="F13" s="2">
        <f>100*ABS(F7-F5)/F7</f>
        <v>4.4702726866338846E-2</v>
      </c>
      <c r="G13" s="2">
        <f>100*ABS(G7-G5)/G7</f>
        <v>6.5948560123103975E-2</v>
      </c>
      <c r="H13" s="2">
        <f>100*ABS(H7-H5)/H7</f>
        <v>3.6798528058877643E-2</v>
      </c>
      <c r="I13" s="2">
        <f>100*ABS(I7-I5)/I7</f>
        <v>0.12064805239572561</v>
      </c>
      <c r="J13" s="2">
        <f>100*ABS(J7-J5)/J7</f>
        <v>0.11018416496143554</v>
      </c>
      <c r="K13" s="2"/>
      <c r="L13" s="2">
        <f>100*ABS(L7-L5)/L7</f>
        <v>0.15147342329936656</v>
      </c>
      <c r="M13" s="2">
        <f>100*ABS(M7-M5)/M7</f>
        <v>0.15976404080127812</v>
      </c>
      <c r="N13" s="2">
        <f>100*ABS(N7-N5)/N7</f>
        <v>0.24279880807857851</v>
      </c>
      <c r="O13" s="2">
        <f>100*ABS(O7-O5)/O7</f>
        <v>0.19300879262277504</v>
      </c>
      <c r="P13" s="2">
        <f>100*ABS(P7-P5)/P7</f>
        <v>0.30466131816796993</v>
      </c>
      <c r="Q13" s="2">
        <f>100*ABS(Q7-Q5)/Q7</f>
        <v>0.33122553447756697</v>
      </c>
      <c r="R13" s="5">
        <f t="shared" si="3"/>
        <v>0.33122553447756697</v>
      </c>
      <c r="S13" s="5">
        <f t="shared" si="4"/>
        <v>0.1510631712377343</v>
      </c>
    </row>
    <row r="14" spans="1:19" x14ac:dyDescent="0.25">
      <c r="A14" s="6"/>
      <c r="B14" s="2">
        <f>100*ABS(B7-B6)/B7</f>
        <v>0.22346368715083798</v>
      </c>
      <c r="C14" s="2">
        <f>100*ABS(C7-C6)/C7</f>
        <v>0.17699115044247787</v>
      </c>
      <c r="D14" s="2">
        <f>100*ABS(D7-D6)/D7</f>
        <v>7.6306753147653561E-2</v>
      </c>
      <c r="E14" s="2">
        <f>100*ABS(E7-E6)/E7</f>
        <v>2.7972027972027972E-2</v>
      </c>
      <c r="F14" s="2">
        <f>100*ABS(F7-F6)/F7</f>
        <v>4.4702726866338846E-2</v>
      </c>
      <c r="G14" s="2">
        <f>100*ABS(G7-G6)/G7</f>
        <v>6.5948560123103975E-2</v>
      </c>
      <c r="H14" s="2">
        <f>100*ABS(H7-H6)/H7</f>
        <v>3.6798528058877643E-2</v>
      </c>
      <c r="I14" s="2">
        <f>100*ABS(I7-I6)/I7</f>
        <v>0.12064805239572561</v>
      </c>
      <c r="J14" s="2">
        <f>100*ABS(J7-J6)/J7</f>
        <v>0.11018416496143554</v>
      </c>
      <c r="K14" s="2"/>
      <c r="L14" s="2">
        <f>100*ABS(L7-L6)/L7</f>
        <v>0.15147342329936656</v>
      </c>
      <c r="M14" s="2">
        <f>100*ABS(M7-M6)/M7</f>
        <v>0.22121174880176969</v>
      </c>
      <c r="N14" s="2">
        <f>100*ABS(N7-N6)/N7</f>
        <v>0.24279880807857851</v>
      </c>
      <c r="O14" s="2">
        <f>100*ABS(O7-O6)/O7</f>
        <v>0.23589963542783615</v>
      </c>
      <c r="P14" s="2">
        <f>100*ABS(P7-P6)/P7</f>
        <v>0.32497207271250128</v>
      </c>
      <c r="Q14" s="2">
        <f>100*ABS(Q7-Q6)/Q7</f>
        <v>0.33122553447756697</v>
      </c>
      <c r="R14" s="5">
        <f t="shared" si="3"/>
        <v>0.33122553447756697</v>
      </c>
      <c r="S14" s="5">
        <f t="shared" si="4"/>
        <v>0.15937312492773989</v>
      </c>
    </row>
    <row r="17" spans="1:19" x14ac:dyDescent="0.25">
      <c r="A17" t="s">
        <v>20</v>
      </c>
    </row>
    <row r="18" spans="1:19" x14ac:dyDescent="0.2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R18" t="s">
        <v>18</v>
      </c>
    </row>
    <row r="19" spans="1:19" x14ac:dyDescent="0.25">
      <c r="A19">
        <v>10</v>
      </c>
      <c r="B19">
        <v>40</v>
      </c>
      <c r="C19">
        <v>44</v>
      </c>
      <c r="D19">
        <v>38</v>
      </c>
      <c r="E19">
        <v>36</v>
      </c>
      <c r="F19">
        <v>41</v>
      </c>
      <c r="G19">
        <v>33</v>
      </c>
      <c r="H19">
        <v>37</v>
      </c>
      <c r="I19">
        <v>64</v>
      </c>
      <c r="J19">
        <v>37</v>
      </c>
      <c r="K19">
        <v>95</v>
      </c>
      <c r="L19">
        <v>37</v>
      </c>
      <c r="M19">
        <v>51</v>
      </c>
      <c r="N19">
        <v>38</v>
      </c>
      <c r="O19">
        <v>45</v>
      </c>
      <c r="P19">
        <v>44</v>
      </c>
      <c r="Q19">
        <v>41</v>
      </c>
    </row>
    <row r="20" spans="1:19" x14ac:dyDescent="0.25">
      <c r="A20">
        <v>15</v>
      </c>
      <c r="B20">
        <v>40</v>
      </c>
      <c r="C20">
        <v>45</v>
      </c>
      <c r="D20">
        <v>38</v>
      </c>
      <c r="E20">
        <v>37</v>
      </c>
      <c r="F20">
        <v>42</v>
      </c>
      <c r="G20">
        <v>33</v>
      </c>
      <c r="H20">
        <v>37</v>
      </c>
      <c r="I20">
        <v>62</v>
      </c>
      <c r="J20">
        <v>36</v>
      </c>
      <c r="K20">
        <v>99</v>
      </c>
      <c r="L20">
        <v>37</v>
      </c>
      <c r="M20">
        <v>42</v>
      </c>
      <c r="N20">
        <v>38</v>
      </c>
      <c r="O20">
        <v>41</v>
      </c>
      <c r="P20">
        <v>44</v>
      </c>
      <c r="Q20">
        <v>39</v>
      </c>
    </row>
    <row r="21" spans="1:19" x14ac:dyDescent="0.25">
      <c r="A21">
        <v>20</v>
      </c>
      <c r="B21">
        <v>40</v>
      </c>
      <c r="C21">
        <v>45</v>
      </c>
      <c r="D21">
        <v>38</v>
      </c>
      <c r="E21">
        <v>37</v>
      </c>
      <c r="F21">
        <v>42</v>
      </c>
      <c r="G21">
        <v>34</v>
      </c>
      <c r="H21">
        <v>37</v>
      </c>
      <c r="I21">
        <v>62</v>
      </c>
      <c r="J21">
        <v>37</v>
      </c>
      <c r="K21">
        <v>101</v>
      </c>
      <c r="L21">
        <v>37</v>
      </c>
      <c r="M21">
        <v>39</v>
      </c>
      <c r="N21">
        <v>38</v>
      </c>
      <c r="O21">
        <v>40</v>
      </c>
      <c r="P21">
        <v>44</v>
      </c>
      <c r="Q21">
        <v>39</v>
      </c>
    </row>
    <row r="22" spans="1:19" x14ac:dyDescent="0.25">
      <c r="A22">
        <v>30</v>
      </c>
      <c r="B22">
        <v>40</v>
      </c>
      <c r="C22">
        <v>45</v>
      </c>
      <c r="D22">
        <v>39</v>
      </c>
      <c r="E22">
        <v>37</v>
      </c>
      <c r="F22">
        <v>42</v>
      </c>
      <c r="G22">
        <v>34</v>
      </c>
      <c r="H22">
        <v>37</v>
      </c>
      <c r="I22">
        <v>62</v>
      </c>
      <c r="J22">
        <v>37</v>
      </c>
      <c r="K22">
        <v>103</v>
      </c>
      <c r="L22">
        <v>37</v>
      </c>
      <c r="M22">
        <v>38</v>
      </c>
      <c r="N22">
        <v>37</v>
      </c>
      <c r="O22">
        <v>39</v>
      </c>
      <c r="P22">
        <v>44</v>
      </c>
      <c r="Q22">
        <v>39</v>
      </c>
    </row>
    <row r="23" spans="1:19" x14ac:dyDescent="0.25">
      <c r="A23" t="s">
        <v>19</v>
      </c>
      <c r="B23">
        <v>40</v>
      </c>
      <c r="C23">
        <v>46</v>
      </c>
      <c r="D23">
        <v>41</v>
      </c>
      <c r="E23">
        <v>39</v>
      </c>
      <c r="F23">
        <v>42</v>
      </c>
      <c r="G23">
        <v>36</v>
      </c>
      <c r="H23">
        <v>41</v>
      </c>
      <c r="I23">
        <v>64</v>
      </c>
      <c r="J23">
        <v>44</v>
      </c>
      <c r="L23">
        <v>47</v>
      </c>
      <c r="M23">
        <v>41</v>
      </c>
      <c r="N23">
        <v>57</v>
      </c>
      <c r="O23">
        <v>80</v>
      </c>
      <c r="P23">
        <v>64</v>
      </c>
      <c r="Q23">
        <v>67</v>
      </c>
      <c r="R23" t="s">
        <v>24</v>
      </c>
      <c r="S23" t="s">
        <v>25</v>
      </c>
    </row>
    <row r="24" spans="1:19" x14ac:dyDescent="0.25">
      <c r="A24" s="7" t="s">
        <v>22</v>
      </c>
      <c r="B24" s="3">
        <f>100*ABS(B22-B19)/B22</f>
        <v>0</v>
      </c>
      <c r="C24" s="3">
        <f>100*ABS(C22-C19)/C22</f>
        <v>2.2222222222222223</v>
      </c>
      <c r="D24" s="3">
        <f>100*ABS(D22-D19)/D22</f>
        <v>2.5641025641025643</v>
      </c>
      <c r="E24" s="3">
        <f>100*ABS(E22-E19)/E22</f>
        <v>2.7027027027027026</v>
      </c>
      <c r="F24" s="3">
        <f>100*ABS(F22-F19)/F22</f>
        <v>2.3809523809523809</v>
      </c>
      <c r="G24" s="3">
        <f>100*ABS(G22-G19)/G22</f>
        <v>2.9411764705882355</v>
      </c>
      <c r="H24" s="3">
        <f>100*ABS(H22-H19)/H22</f>
        <v>0</v>
      </c>
      <c r="I24" s="3">
        <f>100*ABS(I22-I19)/I22</f>
        <v>3.225806451612903</v>
      </c>
      <c r="J24" s="3">
        <f>100*ABS(J22-J19)/J22</f>
        <v>0</v>
      </c>
      <c r="K24" s="3">
        <f>100*ABS(K22-K19)/K22</f>
        <v>7.766990291262136</v>
      </c>
      <c r="L24" s="3">
        <f>100*ABS(L22-L19)/L22</f>
        <v>0</v>
      </c>
      <c r="M24" s="3">
        <f>100*ABS(M22-M19)/M22</f>
        <v>34.210526315789473</v>
      </c>
      <c r="N24" s="3">
        <f>100*ABS(N22-N19)/N22</f>
        <v>2.7027027027027026</v>
      </c>
      <c r="O24" s="3">
        <f>100*ABS(O22-O19)/O22</f>
        <v>15.384615384615385</v>
      </c>
      <c r="P24" s="3">
        <f>100*ABS(P22-P19)/P22</f>
        <v>0</v>
      </c>
      <c r="Q24" s="3">
        <f>100*ABS(Q22-Q19)/Q22</f>
        <v>5.1282051282051286</v>
      </c>
      <c r="R24" s="4">
        <f>MAX(B24:Q24)</f>
        <v>34.210526315789473</v>
      </c>
      <c r="S24" s="4">
        <f>AVERAGE(B24:Q24)</f>
        <v>5.0768751634222387</v>
      </c>
    </row>
    <row r="25" spans="1:19" x14ac:dyDescent="0.25">
      <c r="A25" s="7"/>
      <c r="B25" s="3">
        <f>100*ABS(B22-B20)/B22</f>
        <v>0</v>
      </c>
      <c r="C25" s="3">
        <f t="shared" ref="C25:Q25" si="8">100*ABS(C22-C20)/C22</f>
        <v>0</v>
      </c>
      <c r="D25" s="3">
        <f t="shared" si="8"/>
        <v>2.5641025641025643</v>
      </c>
      <c r="E25" s="3">
        <f t="shared" si="8"/>
        <v>0</v>
      </c>
      <c r="F25" s="3">
        <f t="shared" si="8"/>
        <v>0</v>
      </c>
      <c r="G25" s="3">
        <f t="shared" si="8"/>
        <v>2.9411764705882355</v>
      </c>
      <c r="H25" s="3">
        <f t="shared" si="8"/>
        <v>0</v>
      </c>
      <c r="I25" s="3">
        <f t="shared" si="8"/>
        <v>0</v>
      </c>
      <c r="J25" s="3">
        <f t="shared" si="8"/>
        <v>2.7027027027027026</v>
      </c>
      <c r="K25" s="3">
        <f t="shared" si="8"/>
        <v>3.883495145631068</v>
      </c>
      <c r="L25" s="3">
        <f t="shared" si="8"/>
        <v>0</v>
      </c>
      <c r="M25" s="3">
        <f t="shared" si="8"/>
        <v>10.526315789473685</v>
      </c>
      <c r="N25" s="3">
        <f t="shared" si="8"/>
        <v>2.7027027027027026</v>
      </c>
      <c r="O25" s="3">
        <f t="shared" si="8"/>
        <v>5.1282051282051286</v>
      </c>
      <c r="P25" s="3">
        <f t="shared" si="8"/>
        <v>0</v>
      </c>
      <c r="Q25" s="3">
        <f t="shared" si="8"/>
        <v>0</v>
      </c>
      <c r="R25" s="4">
        <f t="shared" ref="R25" si="9">MAX(B25:Q25)</f>
        <v>10.526315789473685</v>
      </c>
      <c r="S25" s="4">
        <f t="shared" ref="S25" si="10">AVERAGE(B25:Q25)</f>
        <v>1.9030437814628802</v>
      </c>
    </row>
    <row r="26" spans="1:19" x14ac:dyDescent="0.25">
      <c r="A26" s="7"/>
      <c r="B26" s="3">
        <f>100*ABS(B22-B21)/B22</f>
        <v>0</v>
      </c>
      <c r="C26" s="3">
        <f t="shared" ref="C26:Q26" si="11">100*ABS(C22-C21)/C22</f>
        <v>0</v>
      </c>
      <c r="D26" s="3">
        <f t="shared" si="11"/>
        <v>2.5641025641025643</v>
      </c>
      <c r="E26" s="3">
        <f t="shared" si="11"/>
        <v>0</v>
      </c>
      <c r="F26" s="3">
        <f t="shared" si="11"/>
        <v>0</v>
      </c>
      <c r="G26" s="3">
        <f t="shared" si="11"/>
        <v>0</v>
      </c>
      <c r="H26" s="3">
        <f t="shared" si="11"/>
        <v>0</v>
      </c>
      <c r="I26" s="3">
        <f t="shared" si="11"/>
        <v>0</v>
      </c>
      <c r="J26" s="3">
        <f t="shared" si="11"/>
        <v>0</v>
      </c>
      <c r="K26" s="3">
        <f t="shared" si="11"/>
        <v>1.941747572815534</v>
      </c>
      <c r="L26" s="3">
        <f t="shared" si="11"/>
        <v>0</v>
      </c>
      <c r="M26" s="3">
        <f t="shared" si="11"/>
        <v>2.6315789473684212</v>
      </c>
      <c r="N26" s="3">
        <f t="shared" si="11"/>
        <v>2.7027027027027026</v>
      </c>
      <c r="O26" s="3">
        <f t="shared" si="11"/>
        <v>2.5641025641025643</v>
      </c>
      <c r="P26" s="3">
        <f t="shared" si="11"/>
        <v>0</v>
      </c>
      <c r="Q26" s="3">
        <f t="shared" si="11"/>
        <v>0</v>
      </c>
      <c r="R26" s="4">
        <f t="shared" ref="R26:R30" si="12">MAX(B26:Q26)</f>
        <v>2.7027027027027026</v>
      </c>
      <c r="S26" s="4">
        <f t="shared" ref="S26:S30" si="13">AVERAGE(B26:Q26)</f>
        <v>0.7752646469432366</v>
      </c>
    </row>
    <row r="27" spans="1:19" x14ac:dyDescent="0.25">
      <c r="A27" s="6" t="s">
        <v>23</v>
      </c>
      <c r="B27" s="2">
        <f>100*ABS(B23-B19)/B23</f>
        <v>0</v>
      </c>
      <c r="C27" s="2">
        <f>100*ABS(C23-C19)/C23</f>
        <v>4.3478260869565215</v>
      </c>
      <c r="D27" s="2">
        <f>100*ABS(D23-D19)/D23</f>
        <v>7.3170731707317076</v>
      </c>
      <c r="E27" s="2">
        <f>100*ABS(E23-E19)/E23</f>
        <v>7.6923076923076925</v>
      </c>
      <c r="F27" s="2">
        <f>100*ABS(F23-F19)/F23</f>
        <v>2.3809523809523809</v>
      </c>
      <c r="G27" s="2">
        <f>100*ABS(G23-G19)/G23</f>
        <v>8.3333333333333339</v>
      </c>
      <c r="H27" s="2">
        <f>100*ABS(H23-H19)/H23</f>
        <v>9.7560975609756095</v>
      </c>
      <c r="I27" s="2">
        <f>100*ABS(I23-I19)/I23</f>
        <v>0</v>
      </c>
      <c r="J27" s="2">
        <f>100*ABS(J23-J19)/J23</f>
        <v>15.909090909090908</v>
      </c>
      <c r="K27" s="2"/>
      <c r="L27" s="2">
        <f>100*ABS(L23-L19)/L23</f>
        <v>21.276595744680851</v>
      </c>
      <c r="M27" s="2">
        <f>100*ABS(M23-M19)/M23</f>
        <v>24.390243902439025</v>
      </c>
      <c r="N27" s="2">
        <f>100*ABS(N23-N19)/N23</f>
        <v>33.333333333333336</v>
      </c>
      <c r="O27" s="2">
        <f>100*ABS(O23-O19)/O23</f>
        <v>43.75</v>
      </c>
      <c r="P27" s="2">
        <f>100*ABS(P23-P19)/P23</f>
        <v>31.25</v>
      </c>
      <c r="Q27" s="2">
        <f>100*ABS(Q23-Q19)/Q23</f>
        <v>38.805970149253731</v>
      </c>
      <c r="R27" s="5">
        <f t="shared" si="12"/>
        <v>43.75</v>
      </c>
      <c r="S27" s="5">
        <f t="shared" si="13"/>
        <v>16.569521617603673</v>
      </c>
    </row>
    <row r="28" spans="1:19" x14ac:dyDescent="0.25">
      <c r="A28" s="6"/>
      <c r="B28" s="2">
        <f>100*ABS(B23-B20)/B23</f>
        <v>0</v>
      </c>
      <c r="C28" s="2">
        <f t="shared" ref="C28:Q28" si="14">100*ABS(C23-C20)/C23</f>
        <v>2.1739130434782608</v>
      </c>
      <c r="D28" s="2">
        <f t="shared" si="14"/>
        <v>7.3170731707317076</v>
      </c>
      <c r="E28" s="2">
        <f t="shared" si="14"/>
        <v>5.1282051282051286</v>
      </c>
      <c r="F28" s="2">
        <f t="shared" si="14"/>
        <v>0</v>
      </c>
      <c r="G28" s="2">
        <f t="shared" si="14"/>
        <v>8.3333333333333339</v>
      </c>
      <c r="H28" s="2">
        <f t="shared" si="14"/>
        <v>9.7560975609756095</v>
      </c>
      <c r="I28" s="2">
        <f t="shared" si="14"/>
        <v>3.125</v>
      </c>
      <c r="J28" s="2">
        <f t="shared" si="14"/>
        <v>18.181818181818183</v>
      </c>
      <c r="K28" s="2"/>
      <c r="L28" s="2">
        <f t="shared" si="14"/>
        <v>21.276595744680851</v>
      </c>
      <c r="M28" s="2">
        <f t="shared" si="14"/>
        <v>2.4390243902439024</v>
      </c>
      <c r="N28" s="2">
        <f t="shared" si="14"/>
        <v>33.333333333333336</v>
      </c>
      <c r="O28" s="2">
        <f t="shared" si="14"/>
        <v>48.75</v>
      </c>
      <c r="P28" s="2">
        <f t="shared" si="14"/>
        <v>31.25</v>
      </c>
      <c r="Q28" s="2">
        <f t="shared" si="14"/>
        <v>41.791044776119406</v>
      </c>
      <c r="R28" s="5">
        <f t="shared" ref="R28" si="15">MAX(B28:Q28)</f>
        <v>48.75</v>
      </c>
      <c r="S28" s="5">
        <f t="shared" ref="S28" si="16">AVERAGE(B28:Q28)</f>
        <v>15.523695910861314</v>
      </c>
    </row>
    <row r="29" spans="1:19" x14ac:dyDescent="0.25">
      <c r="A29" s="6"/>
      <c r="B29" s="2">
        <f>100*ABS(B23-B21)/B23</f>
        <v>0</v>
      </c>
      <c r="C29" s="2">
        <f t="shared" ref="C29:J29" si="17">100*ABS(C23-C21)/C23</f>
        <v>2.1739130434782608</v>
      </c>
      <c r="D29" s="2">
        <f t="shared" si="17"/>
        <v>7.3170731707317076</v>
      </c>
      <c r="E29" s="2">
        <f t="shared" si="17"/>
        <v>5.1282051282051286</v>
      </c>
      <c r="F29" s="2">
        <f t="shared" si="17"/>
        <v>0</v>
      </c>
      <c r="G29" s="2">
        <f t="shared" si="17"/>
        <v>5.5555555555555554</v>
      </c>
      <c r="H29" s="2">
        <f t="shared" si="17"/>
        <v>9.7560975609756095</v>
      </c>
      <c r="I29" s="2">
        <f t="shared" si="17"/>
        <v>3.125</v>
      </c>
      <c r="J29" s="2">
        <f t="shared" si="17"/>
        <v>15.909090909090908</v>
      </c>
      <c r="K29" s="2"/>
      <c r="L29" s="2">
        <f t="shared" ref="L29:Q29" si="18">100*ABS(L23-L21)/L23</f>
        <v>21.276595744680851</v>
      </c>
      <c r="M29" s="2">
        <f t="shared" si="18"/>
        <v>4.8780487804878048</v>
      </c>
      <c r="N29" s="2">
        <f t="shared" si="18"/>
        <v>33.333333333333336</v>
      </c>
      <c r="O29" s="2">
        <f t="shared" si="18"/>
        <v>50</v>
      </c>
      <c r="P29" s="2">
        <f t="shared" si="18"/>
        <v>31.25</v>
      </c>
      <c r="Q29" s="2">
        <f t="shared" si="18"/>
        <v>41.791044776119406</v>
      </c>
      <c r="R29" s="5">
        <f t="shared" si="12"/>
        <v>50</v>
      </c>
      <c r="S29" s="5">
        <f t="shared" si="13"/>
        <v>15.43293053351057</v>
      </c>
    </row>
    <row r="30" spans="1:19" x14ac:dyDescent="0.25">
      <c r="A30" s="6"/>
      <c r="B30" s="2">
        <f>100*ABS(B23-B22)/B23</f>
        <v>0</v>
      </c>
      <c r="C30" s="2">
        <f t="shared" ref="C30:J30" si="19">100*ABS(C23-C22)/C23</f>
        <v>2.1739130434782608</v>
      </c>
      <c r="D30" s="2">
        <f t="shared" si="19"/>
        <v>4.8780487804878048</v>
      </c>
      <c r="E30" s="2">
        <f t="shared" si="19"/>
        <v>5.1282051282051286</v>
      </c>
      <c r="F30" s="2">
        <f t="shared" si="19"/>
        <v>0</v>
      </c>
      <c r="G30" s="2">
        <f t="shared" si="19"/>
        <v>5.5555555555555554</v>
      </c>
      <c r="H30" s="2">
        <f t="shared" si="19"/>
        <v>9.7560975609756095</v>
      </c>
      <c r="I30" s="2">
        <f t="shared" si="19"/>
        <v>3.125</v>
      </c>
      <c r="J30" s="2">
        <f t="shared" si="19"/>
        <v>15.909090909090908</v>
      </c>
      <c r="K30" s="2"/>
      <c r="L30" s="2">
        <f t="shared" ref="L30:Q30" si="20">100*ABS(L23-L22)/L23</f>
        <v>21.276595744680851</v>
      </c>
      <c r="M30" s="2">
        <f t="shared" si="20"/>
        <v>7.3170731707317076</v>
      </c>
      <c r="N30" s="2">
        <f t="shared" si="20"/>
        <v>35.087719298245617</v>
      </c>
      <c r="O30" s="2">
        <f t="shared" si="20"/>
        <v>51.25</v>
      </c>
      <c r="P30" s="2">
        <f t="shared" si="20"/>
        <v>31.25</v>
      </c>
      <c r="Q30" s="2">
        <f t="shared" si="20"/>
        <v>41.791044776119406</v>
      </c>
      <c r="R30" s="5">
        <f t="shared" si="12"/>
        <v>51.25</v>
      </c>
      <c r="S30" s="5">
        <f t="shared" si="13"/>
        <v>15.633222931171391</v>
      </c>
    </row>
    <row r="33" spans="1:19" x14ac:dyDescent="0.25">
      <c r="A33" t="s">
        <v>21</v>
      </c>
    </row>
    <row r="34" spans="1:19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15</v>
      </c>
      <c r="P34" t="s">
        <v>16</v>
      </c>
      <c r="Q34" t="s">
        <v>17</v>
      </c>
      <c r="R34" t="s">
        <v>18</v>
      </c>
    </row>
    <row r="35" spans="1:19" x14ac:dyDescent="0.25">
      <c r="A35">
        <v>10</v>
      </c>
      <c r="B35" s="1">
        <v>109.397724</v>
      </c>
      <c r="C35" s="1">
        <v>117.856258</v>
      </c>
      <c r="D35" s="1">
        <v>123.075721</v>
      </c>
      <c r="E35" s="1">
        <v>125.494787</v>
      </c>
      <c r="F35" s="1">
        <v>117.918905</v>
      </c>
      <c r="G35" s="1">
        <v>124.545832</v>
      </c>
      <c r="H35" s="1">
        <v>125.83795499999999</v>
      </c>
      <c r="I35" s="1">
        <v>107.366207</v>
      </c>
      <c r="J35" s="1">
        <v>125.552138</v>
      </c>
      <c r="K35" s="1">
        <v>105.102729</v>
      </c>
      <c r="L35" s="1">
        <v>123.9238</v>
      </c>
      <c r="M35" s="1">
        <v>133.09601799999999</v>
      </c>
      <c r="N35" s="1">
        <v>123.525238</v>
      </c>
      <c r="O35" s="1">
        <v>112.532132</v>
      </c>
      <c r="P35" s="1">
        <v>119.359058</v>
      </c>
      <c r="Q35" s="1">
        <v>117.034137</v>
      </c>
    </row>
    <row r="36" spans="1:19" x14ac:dyDescent="0.25">
      <c r="A36">
        <v>15</v>
      </c>
      <c r="B36" s="1">
        <v>109.394853</v>
      </c>
      <c r="C36" s="1">
        <v>117.847069</v>
      </c>
      <c r="D36" s="1">
        <v>123.05355</v>
      </c>
      <c r="E36" s="1">
        <v>125.44994699999999</v>
      </c>
      <c r="F36" s="1">
        <v>117.579409</v>
      </c>
      <c r="G36" s="1">
        <v>124.627149</v>
      </c>
      <c r="H36" s="1">
        <v>125.706615</v>
      </c>
      <c r="I36" s="1">
        <v>107.29015699999999</v>
      </c>
      <c r="J36" s="1">
        <v>125.365099</v>
      </c>
      <c r="K36" s="1">
        <v>104.717663</v>
      </c>
      <c r="L36" s="1">
        <v>123.67461900000001</v>
      </c>
      <c r="M36" s="1">
        <v>133.36695700000001</v>
      </c>
      <c r="N36" s="1">
        <v>123.64348200000001</v>
      </c>
      <c r="O36" s="1">
        <v>113.522938</v>
      </c>
      <c r="P36" s="1">
        <v>118.148653</v>
      </c>
      <c r="Q36" s="1">
        <v>117.55117</v>
      </c>
    </row>
    <row r="37" spans="1:19" x14ac:dyDescent="0.25">
      <c r="A37">
        <v>20</v>
      </c>
      <c r="B37" s="1">
        <v>109.397949</v>
      </c>
      <c r="C37" s="1">
        <v>117.856745</v>
      </c>
      <c r="D37" s="1">
        <v>123.07621899999999</v>
      </c>
      <c r="E37" s="1">
        <v>125.492193</v>
      </c>
      <c r="F37" s="1">
        <v>117.514179</v>
      </c>
      <c r="G37" s="1">
        <v>124.785389</v>
      </c>
      <c r="H37" s="1">
        <v>125.82248300000001</v>
      </c>
      <c r="I37" s="1">
        <v>107.45867699999999</v>
      </c>
      <c r="J37" s="1">
        <v>125.546774</v>
      </c>
      <c r="K37" s="1">
        <v>104.886186</v>
      </c>
      <c r="L37" s="1">
        <v>123.952282</v>
      </c>
      <c r="M37" s="1">
        <v>133.036182</v>
      </c>
      <c r="N37" s="1">
        <v>124.20450200000001</v>
      </c>
      <c r="O37" s="1">
        <v>114.19762</v>
      </c>
      <c r="P37" s="1">
        <v>118.334822</v>
      </c>
      <c r="Q37" s="1">
        <v>118.482495</v>
      </c>
    </row>
    <row r="38" spans="1:19" x14ac:dyDescent="0.25">
      <c r="A38">
        <v>30</v>
      </c>
      <c r="B38" s="1">
        <v>109.398055</v>
      </c>
      <c r="C38" s="1">
        <v>117.85690200000001</v>
      </c>
      <c r="D38" s="1">
        <v>123.076364</v>
      </c>
      <c r="E38" s="1">
        <v>125.49180699999999</v>
      </c>
      <c r="F38" s="1">
        <v>117.435558</v>
      </c>
      <c r="G38" s="1">
        <v>124.82749200000001</v>
      </c>
      <c r="H38" s="1">
        <v>125.820066</v>
      </c>
      <c r="I38" s="1">
        <v>107.474465</v>
      </c>
      <c r="J38" s="1">
        <v>125.545581</v>
      </c>
      <c r="K38" s="1">
        <v>104.845648</v>
      </c>
      <c r="L38" s="1">
        <v>123.95630300000001</v>
      </c>
      <c r="M38" s="1">
        <v>132.471497</v>
      </c>
      <c r="N38" s="1">
        <v>124.319678</v>
      </c>
      <c r="O38" s="1">
        <v>114.51500299999999</v>
      </c>
      <c r="P38" s="1">
        <v>118.14565</v>
      </c>
      <c r="Q38" s="1">
        <v>118.714743</v>
      </c>
    </row>
    <row r="39" spans="1:19" x14ac:dyDescent="0.25">
      <c r="A39" t="s">
        <v>19</v>
      </c>
      <c r="B39" s="1">
        <v>109.660892</v>
      </c>
      <c r="C39" s="1">
        <v>118.080727</v>
      </c>
      <c r="D39" s="1">
        <v>123.137666</v>
      </c>
      <c r="E39" s="1">
        <v>125.33041799999999</v>
      </c>
      <c r="F39" s="1">
        <v>117.86456099999999</v>
      </c>
      <c r="G39" s="1">
        <v>124.641734</v>
      </c>
      <c r="H39" s="1">
        <v>125.04421499999999</v>
      </c>
      <c r="I39" s="1">
        <v>107.678684</v>
      </c>
      <c r="J39" s="1">
        <v>124.227558</v>
      </c>
      <c r="K39" s="1"/>
      <c r="L39" s="1">
        <v>122.064162</v>
      </c>
      <c r="M39" s="1">
        <v>129.91255699999999</v>
      </c>
      <c r="N39" s="1">
        <v>120.841235</v>
      </c>
      <c r="O39" s="1">
        <v>112.414518</v>
      </c>
      <c r="P39" s="1">
        <v>115.75627799999999</v>
      </c>
      <c r="Q39" s="1">
        <v>114.490258</v>
      </c>
      <c r="R39" t="s">
        <v>24</v>
      </c>
      <c r="S39" t="s">
        <v>25</v>
      </c>
    </row>
    <row r="40" spans="1:19" x14ac:dyDescent="0.25">
      <c r="A40" s="7" t="s">
        <v>22</v>
      </c>
      <c r="B40" s="3">
        <f>100*ABS(B38-B35)/B38</f>
        <v>3.0256479423034145E-4</v>
      </c>
      <c r="C40" s="3">
        <f t="shared" ref="C40:Q40" si="21">100*ABS(C38-C35)/C38</f>
        <v>5.4642535912602266E-4</v>
      </c>
      <c r="D40" s="3">
        <f t="shared" si="21"/>
        <v>5.224398731803765E-4</v>
      </c>
      <c r="E40" s="3">
        <f t="shared" si="21"/>
        <v>2.3746570164600279E-3</v>
      </c>
      <c r="F40" s="3">
        <f t="shared" si="21"/>
        <v>0.4115848795983878</v>
      </c>
      <c r="G40" s="3">
        <f t="shared" si="21"/>
        <v>0.22563939680851894</v>
      </c>
      <c r="H40" s="3">
        <f t="shared" si="21"/>
        <v>1.4217922918588132E-2</v>
      </c>
      <c r="I40" s="3">
        <f t="shared" si="21"/>
        <v>0.10072904294056471</v>
      </c>
      <c r="J40" s="3">
        <f t="shared" si="21"/>
        <v>5.2228042976684395E-3</v>
      </c>
      <c r="K40" s="3">
        <f t="shared" si="21"/>
        <v>0.24519949554796919</v>
      </c>
      <c r="L40" s="3">
        <f t="shared" si="21"/>
        <v>2.6221337046495732E-2</v>
      </c>
      <c r="M40" s="3">
        <f t="shared" si="21"/>
        <v>0.47143801809681912</v>
      </c>
      <c r="N40" s="3">
        <f t="shared" si="21"/>
        <v>0.63902996917350008</v>
      </c>
      <c r="O40" s="3">
        <f t="shared" si="21"/>
        <v>1.7315381810713386</v>
      </c>
      <c r="P40" s="3">
        <f t="shared" si="21"/>
        <v>1.0270441611688632</v>
      </c>
      <c r="Q40" s="3">
        <f t="shared" si="21"/>
        <v>1.4156674710570678</v>
      </c>
      <c r="R40" s="4">
        <f>MAX(B40:Q40)</f>
        <v>1.7315381810713386</v>
      </c>
      <c r="S40" s="4">
        <f>AVERAGE(B40:Q40)</f>
        <v>0.39482992292304869</v>
      </c>
    </row>
    <row r="41" spans="1:19" x14ac:dyDescent="0.25">
      <c r="A41" s="7"/>
      <c r="B41" s="3">
        <f>100*ABS(B38-B36)/B38</f>
        <v>2.9269258946164113E-3</v>
      </c>
      <c r="C41" s="3">
        <f t="shared" ref="C41:Q41" si="22">100*ABS(C38-C36)/C38</f>
        <v>8.3431685655545439E-3</v>
      </c>
      <c r="D41" s="3">
        <f t="shared" si="22"/>
        <v>1.8536459201863309E-2</v>
      </c>
      <c r="E41" s="3">
        <f t="shared" si="22"/>
        <v>3.3356759298238323E-2</v>
      </c>
      <c r="F41" s="3">
        <f t="shared" si="22"/>
        <v>0.12249356366152571</v>
      </c>
      <c r="G41" s="3">
        <f t="shared" si="22"/>
        <v>0.1604958946062969</v>
      </c>
      <c r="H41" s="3">
        <f t="shared" si="22"/>
        <v>9.0169242162055255E-2</v>
      </c>
      <c r="I41" s="3">
        <f t="shared" si="22"/>
        <v>0.17149003719162639</v>
      </c>
      <c r="J41" s="3">
        <f t="shared" si="22"/>
        <v>0.14375814629429118</v>
      </c>
      <c r="K41" s="3">
        <f t="shared" si="22"/>
        <v>0.12206992129992401</v>
      </c>
      <c r="L41" s="3">
        <f t="shared" si="22"/>
        <v>0.22724459602509964</v>
      </c>
      <c r="M41" s="3">
        <f t="shared" si="22"/>
        <v>0.6759642793196593</v>
      </c>
      <c r="N41" s="3">
        <f t="shared" si="22"/>
        <v>0.54391711021001055</v>
      </c>
      <c r="O41" s="3">
        <f t="shared" si="22"/>
        <v>0.86631880016629503</v>
      </c>
      <c r="P41" s="3">
        <f t="shared" si="22"/>
        <v>2.5417778817862016E-3</v>
      </c>
      <c r="Q41" s="3">
        <f t="shared" si="22"/>
        <v>0.9801419525458599</v>
      </c>
      <c r="R41" s="4">
        <f t="shared" ref="R41" si="23">MAX(B41:Q41)</f>
        <v>0.9801419525458599</v>
      </c>
      <c r="S41" s="4">
        <f t="shared" ref="S41" si="24">AVERAGE(B41:Q41)</f>
        <v>0.2606105396452939</v>
      </c>
    </row>
    <row r="42" spans="1:19" x14ac:dyDescent="0.25">
      <c r="A42" s="7"/>
      <c r="B42" s="3">
        <f>100*ABS(B38-B37)/B38</f>
        <v>9.6893861597797118E-5</v>
      </c>
      <c r="C42" s="3">
        <f t="shared" ref="C42:Q42" si="25">100*ABS(C38-C37)/C38</f>
        <v>1.3321239345109973E-4</v>
      </c>
      <c r="D42" s="3">
        <f t="shared" si="25"/>
        <v>1.1781303516846859E-4</v>
      </c>
      <c r="E42" s="3">
        <f t="shared" si="25"/>
        <v>3.0758980146488181E-4</v>
      </c>
      <c r="F42" s="3">
        <f t="shared" si="25"/>
        <v>6.6948206607063826E-2</v>
      </c>
      <c r="G42" s="3">
        <f t="shared" si="25"/>
        <v>3.3728948107049642E-2</v>
      </c>
      <c r="H42" s="3">
        <f t="shared" si="25"/>
        <v>1.9209972438007856E-3</v>
      </c>
      <c r="I42" s="3">
        <f t="shared" si="25"/>
        <v>1.4690001015590615E-2</v>
      </c>
      <c r="J42" s="3">
        <f t="shared" si="25"/>
        <v>9.5025248240371415E-4</v>
      </c>
      <c r="K42" s="3">
        <f t="shared" si="25"/>
        <v>3.8664456535189677E-2</v>
      </c>
      <c r="L42" s="3">
        <f t="shared" si="25"/>
        <v>3.2438850648915463E-3</v>
      </c>
      <c r="M42" s="3">
        <f t="shared" si="25"/>
        <v>0.42626905620308436</v>
      </c>
      <c r="N42" s="3">
        <f t="shared" si="25"/>
        <v>9.2645027603748348E-2</v>
      </c>
      <c r="O42" s="3">
        <f t="shared" si="25"/>
        <v>0.27715407735700137</v>
      </c>
      <c r="P42" s="3">
        <f t="shared" si="25"/>
        <v>0.16011761753395001</v>
      </c>
      <c r="Q42" s="3">
        <f t="shared" si="25"/>
        <v>0.19563534749849767</v>
      </c>
      <c r="R42" s="4">
        <f t="shared" ref="R42:R46" si="26">MAX(B42:Q42)</f>
        <v>0.42626905620308436</v>
      </c>
      <c r="S42" s="4">
        <f t="shared" ref="S42:S46" si="27">AVERAGE(B42:Q42)</f>
        <v>8.203896139649712E-2</v>
      </c>
    </row>
    <row r="43" spans="1:19" x14ac:dyDescent="0.25">
      <c r="A43" s="6" t="s">
        <v>23</v>
      </c>
      <c r="B43" s="2">
        <f>100*ABS(B39-B35)/B39</f>
        <v>0.23998345736601101</v>
      </c>
      <c r="C43" s="2">
        <f t="shared" ref="C43:J43" si="28">100*ABS(C39-C35)/C39</f>
        <v>0.1900979149628704</v>
      </c>
      <c r="D43" s="2">
        <f t="shared" si="28"/>
        <v>5.0305484919613765E-2</v>
      </c>
      <c r="E43" s="2">
        <f t="shared" si="28"/>
        <v>0.13114852932191431</v>
      </c>
      <c r="F43" s="2">
        <f t="shared" si="28"/>
        <v>4.6107158537671382E-2</v>
      </c>
      <c r="G43" s="2">
        <f t="shared" si="28"/>
        <v>7.694212598165176E-2</v>
      </c>
      <c r="H43" s="2">
        <f t="shared" si="28"/>
        <v>0.6347674700504935</v>
      </c>
      <c r="I43" s="2">
        <f t="shared" si="28"/>
        <v>0.29019392547553907</v>
      </c>
      <c r="J43" s="2">
        <f t="shared" si="28"/>
        <v>1.0662529484802377</v>
      </c>
      <c r="K43" s="2"/>
      <c r="L43" s="2">
        <f t="shared" ref="L43:Q43" si="29">100*ABS(L39-L35)/L39</f>
        <v>1.5234922105965909</v>
      </c>
      <c r="M43" s="2">
        <f t="shared" si="29"/>
        <v>2.4504644304707162</v>
      </c>
      <c r="N43" s="2">
        <f t="shared" si="29"/>
        <v>2.2210986175373035</v>
      </c>
      <c r="O43" s="2">
        <f t="shared" si="29"/>
        <v>0.10462527624768468</v>
      </c>
      <c r="P43" s="2">
        <f t="shared" si="29"/>
        <v>3.1123841075816294</v>
      </c>
      <c r="Q43" s="2">
        <f t="shared" si="29"/>
        <v>2.2219174316123946</v>
      </c>
      <c r="R43" s="5">
        <f t="shared" si="26"/>
        <v>3.1123841075816294</v>
      </c>
      <c r="S43" s="5">
        <f t="shared" si="27"/>
        <v>0.95731873927615474</v>
      </c>
    </row>
    <row r="44" spans="1:19" x14ac:dyDescent="0.25">
      <c r="A44" s="6"/>
      <c r="B44" s="2">
        <f>100*ABS(B39-B36)/B39</f>
        <v>0.24260152835525572</v>
      </c>
      <c r="C44" s="2">
        <f t="shared" ref="C44:Q44" si="30">100*ABS(C39-C36)/C39</f>
        <v>0.19787987924565478</v>
      </c>
      <c r="D44" s="2">
        <f t="shared" si="30"/>
        <v>6.8310536274087355E-2</v>
      </c>
      <c r="E44" s="2">
        <f t="shared" si="30"/>
        <v>9.5371101371416481E-2</v>
      </c>
      <c r="F44" s="2">
        <f t="shared" si="30"/>
        <v>0.24193192387998333</v>
      </c>
      <c r="G44" s="2">
        <f t="shared" si="30"/>
        <v>1.1701538106006083E-2</v>
      </c>
      <c r="H44" s="2">
        <f t="shared" si="30"/>
        <v>0.52973262297660495</v>
      </c>
      <c r="I44" s="2">
        <f t="shared" si="30"/>
        <v>0.36082071731115367</v>
      </c>
      <c r="J44" s="2">
        <f t="shared" si="30"/>
        <v>0.91569134764767635</v>
      </c>
      <c r="K44" s="2"/>
      <c r="L44" s="2">
        <f t="shared" si="30"/>
        <v>1.3193528498561362</v>
      </c>
      <c r="M44" s="2">
        <f t="shared" si="30"/>
        <v>2.6590193279007055</v>
      </c>
      <c r="N44" s="2">
        <f t="shared" si="30"/>
        <v>2.3189493222243289</v>
      </c>
      <c r="O44" s="2">
        <f t="shared" si="30"/>
        <v>0.98601143314958239</v>
      </c>
      <c r="P44" s="2">
        <f t="shared" si="30"/>
        <v>2.0667345575848608</v>
      </c>
      <c r="Q44" s="2">
        <f t="shared" si="30"/>
        <v>2.6735130599496091</v>
      </c>
      <c r="R44" s="5">
        <f t="shared" ref="R44" si="31">MAX(B44:Q44)</f>
        <v>2.6735130599496091</v>
      </c>
      <c r="S44" s="5">
        <f t="shared" ref="S44" si="32">AVERAGE(B44:Q44)</f>
        <v>0.9791747830555374</v>
      </c>
    </row>
    <row r="45" spans="1:19" x14ac:dyDescent="0.25">
      <c r="A45" s="6"/>
      <c r="B45" s="2">
        <f>100*ABS(B39-B37)/B39</f>
        <v>0.23977827938879709</v>
      </c>
      <c r="C45" s="2">
        <f t="shared" ref="C45:J45" si="33">100*ABS(C39-C37)/C39</f>
        <v>0.18968548525280707</v>
      </c>
      <c r="D45" s="2">
        <f t="shared" si="33"/>
        <v>4.9901059518215281E-2</v>
      </c>
      <c r="E45" s="2">
        <f t="shared" si="33"/>
        <v>0.12907880032763139</v>
      </c>
      <c r="F45" s="2">
        <f t="shared" si="33"/>
        <v>0.29727510714607097</v>
      </c>
      <c r="G45" s="2">
        <f t="shared" si="33"/>
        <v>0.11525433367285746</v>
      </c>
      <c r="H45" s="2">
        <f t="shared" si="33"/>
        <v>0.62239424670706378</v>
      </c>
      <c r="I45" s="2">
        <f t="shared" si="33"/>
        <v>0.20431806168805852</v>
      </c>
      <c r="J45" s="2">
        <f t="shared" si="33"/>
        <v>1.0619350659698208</v>
      </c>
      <c r="K45" s="2"/>
      <c r="L45" s="2">
        <f t="shared" ref="L45:Q45" si="34">100*ABS(L39-L37)/L39</f>
        <v>1.5468258406591124</v>
      </c>
      <c r="M45" s="2">
        <f t="shared" si="34"/>
        <v>2.404405757327988</v>
      </c>
      <c r="N45" s="2">
        <f t="shared" si="34"/>
        <v>2.7832113764808906</v>
      </c>
      <c r="O45" s="2">
        <f t="shared" si="34"/>
        <v>1.5861848022156706</v>
      </c>
      <c r="P45" s="2">
        <f t="shared" si="34"/>
        <v>2.2275629836681583</v>
      </c>
      <c r="Q45" s="2">
        <f t="shared" si="34"/>
        <v>3.4869665504640603</v>
      </c>
      <c r="R45" s="5">
        <f t="shared" si="26"/>
        <v>3.4869665504640603</v>
      </c>
      <c r="S45" s="5">
        <f t="shared" si="27"/>
        <v>1.1296518500324804</v>
      </c>
    </row>
    <row r="46" spans="1:19" x14ac:dyDescent="0.25">
      <c r="A46" s="6"/>
      <c r="B46" s="2">
        <f>100*ABS(B39-B38)/B39</f>
        <v>0.23968161776397426</v>
      </c>
      <c r="C46" s="2">
        <f t="shared" ref="C46:J46" si="35">100*ABS(C39-C38)/C39</f>
        <v>0.18955252536681186</v>
      </c>
      <c r="D46" s="2">
        <f t="shared" si="35"/>
        <v>4.9783305134269595E-2</v>
      </c>
      <c r="E46" s="2">
        <f t="shared" si="35"/>
        <v>0.12877081444027402</v>
      </c>
      <c r="F46" s="2">
        <f t="shared" si="35"/>
        <v>0.36397963591447519</v>
      </c>
      <c r="G46" s="2">
        <f t="shared" si="35"/>
        <v>0.14903354922838843</v>
      </c>
      <c r="H46" s="2">
        <f t="shared" si="35"/>
        <v>0.62046133041820684</v>
      </c>
      <c r="I46" s="2">
        <f t="shared" si="35"/>
        <v>0.18965592112920793</v>
      </c>
      <c r="J46" s="2">
        <f t="shared" si="35"/>
        <v>1.0609747315486928</v>
      </c>
      <c r="K46" s="2"/>
      <c r="L46" s="2">
        <f t="shared" ref="L46:Q46" si="36">100*ABS(L39-L38)/L39</f>
        <v>1.5501200098354908</v>
      </c>
      <c r="M46" s="2">
        <f t="shared" si="36"/>
        <v>1.9697403077055955</v>
      </c>
      <c r="N46" s="2">
        <f t="shared" si="36"/>
        <v>2.8785232127096338</v>
      </c>
      <c r="O46" s="2">
        <f t="shared" si="36"/>
        <v>1.8685175521545998</v>
      </c>
      <c r="P46" s="2">
        <f t="shared" si="36"/>
        <v>2.0641403138411283</v>
      </c>
      <c r="Q46" s="2">
        <f t="shared" si="36"/>
        <v>3.6898204911023971</v>
      </c>
      <c r="R46" s="5">
        <f t="shared" si="26"/>
        <v>3.6898204911023971</v>
      </c>
      <c r="S46" s="5">
        <f t="shared" si="27"/>
        <v>1.1341836878862097</v>
      </c>
    </row>
  </sheetData>
  <mergeCells count="6">
    <mergeCell ref="A43:A46"/>
    <mergeCell ref="A9:A10"/>
    <mergeCell ref="A11:A14"/>
    <mergeCell ref="A24:A26"/>
    <mergeCell ref="A27:A30"/>
    <mergeCell ref="A40:A4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resonances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Blandin</dc:creator>
  <cp:lastModifiedBy>Rémi Blandin</cp:lastModifiedBy>
  <dcterms:created xsi:type="dcterms:W3CDTF">2021-12-10T10:52:20Z</dcterms:created>
  <dcterms:modified xsi:type="dcterms:W3CDTF">2022-01-27T10:48:34Z</dcterms:modified>
</cp:coreProperties>
</file>