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émi Blandin\Desktop\VTL\vtl_3d\VocalTractLab-dev\validation\elephant_trunk\"/>
    </mc:Choice>
  </mc:AlternateContent>
  <bookViews>
    <workbookView xWindow="0" yWindow="0" windowWidth="28800" windowHeight="12300"/>
  </bookViews>
  <sheets>
    <sheet name="resonances" sheetId="1" r:id="rId1"/>
  </sheets>
  <calcPr calcId="162913"/>
</workbook>
</file>

<file path=xl/calcChain.xml><?xml version="1.0" encoding="utf-8"?>
<calcChain xmlns="http://schemas.openxmlformats.org/spreadsheetml/2006/main">
  <c r="Q45" i="1" l="1"/>
  <c r="P45" i="1"/>
  <c r="O45" i="1"/>
  <c r="N45" i="1"/>
  <c r="M45" i="1"/>
  <c r="L45" i="1"/>
  <c r="J45" i="1"/>
  <c r="I45" i="1"/>
  <c r="H45" i="1"/>
  <c r="G45" i="1"/>
  <c r="F45" i="1"/>
  <c r="E45" i="1"/>
  <c r="D45" i="1"/>
  <c r="C45" i="1"/>
  <c r="B45" i="1"/>
  <c r="Q44" i="1"/>
  <c r="P44" i="1"/>
  <c r="O44" i="1"/>
  <c r="N44" i="1"/>
  <c r="M44" i="1"/>
  <c r="L44" i="1"/>
  <c r="J44" i="1"/>
  <c r="I44" i="1"/>
  <c r="H44" i="1"/>
  <c r="G44" i="1"/>
  <c r="F44" i="1"/>
  <c r="E44" i="1"/>
  <c r="D44" i="1"/>
  <c r="C44" i="1"/>
  <c r="B44" i="1"/>
  <c r="Q43" i="1"/>
  <c r="P43" i="1"/>
  <c r="O43" i="1"/>
  <c r="N43" i="1"/>
  <c r="M43" i="1"/>
  <c r="L43" i="1"/>
  <c r="J43" i="1"/>
  <c r="I43" i="1"/>
  <c r="H43" i="1"/>
  <c r="G43" i="1"/>
  <c r="F43" i="1"/>
  <c r="E43" i="1"/>
  <c r="D43" i="1"/>
  <c r="C43" i="1"/>
  <c r="B43" i="1"/>
  <c r="Q42" i="1"/>
  <c r="P42" i="1"/>
  <c r="O42" i="1"/>
  <c r="N42" i="1"/>
  <c r="M42" i="1"/>
  <c r="L42" i="1"/>
  <c r="J42" i="1"/>
  <c r="I42" i="1"/>
  <c r="H42" i="1"/>
  <c r="G42" i="1"/>
  <c r="F42" i="1"/>
  <c r="E42" i="1"/>
  <c r="D42" i="1"/>
  <c r="C42" i="1"/>
  <c r="B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Q30" i="1"/>
  <c r="P30" i="1"/>
  <c r="O30" i="1"/>
  <c r="N30" i="1"/>
  <c r="M30" i="1"/>
  <c r="L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J28" i="1"/>
  <c r="I28" i="1"/>
  <c r="H28" i="1"/>
  <c r="G28" i="1"/>
  <c r="F28" i="1"/>
  <c r="E28" i="1"/>
  <c r="D28" i="1"/>
  <c r="C28" i="1"/>
  <c r="B28" i="1"/>
  <c r="Q27" i="1"/>
  <c r="P27" i="1"/>
  <c r="O27" i="1"/>
  <c r="N27" i="1"/>
  <c r="M27" i="1"/>
  <c r="L27" i="1"/>
  <c r="J27" i="1"/>
  <c r="I27" i="1"/>
  <c r="H27" i="1"/>
  <c r="G27" i="1"/>
  <c r="F27" i="1"/>
  <c r="E27" i="1"/>
  <c r="D27" i="1"/>
  <c r="C27" i="1"/>
  <c r="B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11" i="1"/>
  <c r="D11" i="1"/>
  <c r="E11" i="1"/>
  <c r="F11" i="1"/>
  <c r="G11" i="1"/>
  <c r="H11" i="1"/>
  <c r="I11" i="1"/>
  <c r="J11" i="1"/>
  <c r="L11" i="1"/>
  <c r="M11" i="1"/>
  <c r="N11" i="1"/>
  <c r="O11" i="1"/>
  <c r="P11" i="1"/>
  <c r="Q11" i="1"/>
  <c r="C12" i="1"/>
  <c r="D12" i="1"/>
  <c r="E12" i="1"/>
  <c r="F12" i="1"/>
  <c r="G12" i="1"/>
  <c r="H12" i="1"/>
  <c r="I12" i="1"/>
  <c r="J12" i="1"/>
  <c r="L12" i="1"/>
  <c r="M12" i="1"/>
  <c r="N12" i="1"/>
  <c r="O12" i="1"/>
  <c r="P12" i="1"/>
  <c r="Q12" i="1"/>
  <c r="C13" i="1"/>
  <c r="D13" i="1"/>
  <c r="E13" i="1"/>
  <c r="F13" i="1"/>
  <c r="G13" i="1"/>
  <c r="H13" i="1"/>
  <c r="I13" i="1"/>
  <c r="J13" i="1"/>
  <c r="L13" i="1"/>
  <c r="M13" i="1"/>
  <c r="N13" i="1"/>
  <c r="O13" i="1"/>
  <c r="P13" i="1"/>
  <c r="Q13" i="1"/>
  <c r="C14" i="1"/>
  <c r="D14" i="1"/>
  <c r="E14" i="1"/>
  <c r="F14" i="1"/>
  <c r="G14" i="1"/>
  <c r="H14" i="1"/>
  <c r="I14" i="1"/>
  <c r="J14" i="1"/>
  <c r="L14" i="1"/>
  <c r="M14" i="1"/>
  <c r="N14" i="1"/>
  <c r="O14" i="1"/>
  <c r="P14" i="1"/>
  <c r="Q14" i="1"/>
  <c r="B14" i="1"/>
  <c r="B13" i="1"/>
  <c r="B12" i="1"/>
  <c r="B11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0" i="1"/>
  <c r="B9" i="1"/>
  <c r="B8" i="1"/>
  <c r="R8" i="1" l="1"/>
  <c r="S10" i="1"/>
  <c r="S8" i="1"/>
  <c r="S9" i="1"/>
  <c r="R10" i="1"/>
  <c r="R9" i="1"/>
  <c r="S43" i="1"/>
  <c r="S39" i="1"/>
  <c r="S40" i="1"/>
  <c r="S41" i="1"/>
  <c r="S42" i="1"/>
  <c r="S30" i="1"/>
  <c r="S28" i="1"/>
  <c r="R24" i="1"/>
  <c r="S25" i="1"/>
  <c r="S26" i="1"/>
  <c r="S27" i="1"/>
  <c r="R29" i="1"/>
  <c r="R42" i="1"/>
  <c r="S44" i="1"/>
  <c r="S29" i="1"/>
  <c r="R27" i="1"/>
  <c r="S45" i="1"/>
  <c r="R39" i="1"/>
  <c r="R40" i="1"/>
  <c r="R41" i="1"/>
  <c r="R43" i="1"/>
  <c r="R44" i="1"/>
  <c r="R45" i="1"/>
  <c r="R25" i="1"/>
  <c r="S24" i="1"/>
  <c r="R26" i="1"/>
  <c r="R28" i="1"/>
  <c r="R30" i="1"/>
  <c r="S11" i="1"/>
  <c r="R12" i="1"/>
  <c r="S14" i="1"/>
  <c r="R14" i="1"/>
  <c r="S13" i="1"/>
  <c r="R13" i="1"/>
  <c r="S12" i="1"/>
  <c r="R11" i="1"/>
</calcChain>
</file>

<file path=xl/sharedStrings.xml><?xml version="1.0" encoding="utf-8"?>
<sst xmlns="http://schemas.openxmlformats.org/spreadsheetml/2006/main" count="69" uniqueCount="25">
  <si>
    <t>Frequencies</t>
  </si>
  <si>
    <t>num int pts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</si>
  <si>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</si>
  <si>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</si>
  <si>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</si>
  <si>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</si>
  <si>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</si>
  <si>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</si>
  <si>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</si>
  <si>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</si>
  <si>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</si>
  <si>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</si>
  <si>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</si>
  <si>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</si>
  <si>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</si>
  <si>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</si>
  <si>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</si>
  <si>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</si>
  <si>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FEM</t>
  </si>
  <si>
    <t>-3dB Bandwidths</t>
  </si>
  <si>
    <t>Amplitude (dB)</t>
  </si>
  <si>
    <t>convergence</t>
  </si>
  <si>
    <t>Max</t>
  </si>
  <si>
    <t>Average</t>
  </si>
  <si>
    <t>comp with 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</si>
</sst>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4" fontId="0" fillId="33" borderId="0" xfId="0" applyNumberFormat="1" applyFill="1"/>
    <xf numFmtId="164" fontId="0" fillId="34" borderId="0" xfId="0" applyNumberFormat="1" applyFill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2" fontId="0" fillId="34" borderId="0" xfId="0" applyNumberFormat="1" applyFill="1"/>
    <xf numFmtId="2" fontId="0" fillId="33" borderId="0" xfId="0" applyNumberFormat="1" applyFill="1"/>
    <xf numFmtId="165" fontId="0" fillId="34" borderId="0" xfId="0" applyNumberFormat="1" applyFill="1"/>
    <xf numFmtId="165" fontId="0" fillId="33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topLeftCell="A7" workbookViewId="0">
      <selection activeCell="S37" sqref="S37"/>
    </sheetView>
  </sheetViews>
  <sheetFormatPr baseColWidth="10" defaultRowHeight="15" x14ac:dyDescent="0.25"/>
  <sheetData>
    <row r="1" spans="1:19" x14ac:dyDescent="0.25">
      <c r="A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1:19" x14ac:dyDescent="0.25">
      <c r="A3">
        <v>25</v>
      </c>
      <c r="B3">
        <v>892</v>
      </c>
      <c r="C3">
        <v>1690</v>
      </c>
      <c r="D3">
        <v>2617</v>
      </c>
      <c r="E3">
        <v>3572</v>
      </c>
      <c r="F3">
        <v>4470</v>
      </c>
      <c r="G3">
        <v>4544</v>
      </c>
      <c r="H3">
        <v>5429</v>
      </c>
      <c r="I3">
        <v>5793</v>
      </c>
      <c r="J3">
        <v>6342</v>
      </c>
      <c r="K3">
        <v>6949</v>
      </c>
      <c r="L3">
        <v>7247</v>
      </c>
      <c r="M3">
        <v>8119</v>
      </c>
      <c r="N3">
        <v>9033</v>
      </c>
      <c r="O3">
        <v>9303</v>
      </c>
      <c r="P3">
        <v>9811</v>
      </c>
      <c r="Q3">
        <v>9924</v>
      </c>
    </row>
    <row r="4" spans="1:19" x14ac:dyDescent="0.25">
      <c r="A4">
        <v>50</v>
      </c>
      <c r="B4">
        <v>893</v>
      </c>
      <c r="C4">
        <v>1692</v>
      </c>
      <c r="D4">
        <v>2619</v>
      </c>
      <c r="E4">
        <v>3574</v>
      </c>
      <c r="F4">
        <v>4471</v>
      </c>
      <c r="G4">
        <v>4545</v>
      </c>
      <c r="H4">
        <v>5432</v>
      </c>
      <c r="I4">
        <v>5794</v>
      </c>
      <c r="J4">
        <v>6346</v>
      </c>
      <c r="K4">
        <v>6950</v>
      </c>
      <c r="L4">
        <v>7250</v>
      </c>
      <c r="M4">
        <v>8119</v>
      </c>
      <c r="N4">
        <v>9038</v>
      </c>
      <c r="O4">
        <v>9303</v>
      </c>
      <c r="P4">
        <v>9814</v>
      </c>
      <c r="Q4">
        <v>9928</v>
      </c>
    </row>
    <row r="5" spans="1:19" x14ac:dyDescent="0.25">
      <c r="A5">
        <v>100</v>
      </c>
      <c r="B5">
        <v>893</v>
      </c>
      <c r="C5">
        <v>1692</v>
      </c>
      <c r="D5">
        <v>2619</v>
      </c>
      <c r="E5">
        <v>3574</v>
      </c>
      <c r="F5">
        <v>4472</v>
      </c>
      <c r="G5">
        <v>4546</v>
      </c>
      <c r="H5">
        <v>5432</v>
      </c>
      <c r="I5">
        <v>5794</v>
      </c>
      <c r="J5">
        <v>6346</v>
      </c>
      <c r="K5">
        <v>6950</v>
      </c>
      <c r="L5">
        <v>7251</v>
      </c>
      <c r="M5">
        <v>8119</v>
      </c>
      <c r="N5">
        <v>9039</v>
      </c>
      <c r="O5">
        <v>9304</v>
      </c>
      <c r="P5">
        <v>9815</v>
      </c>
      <c r="Q5">
        <v>9929</v>
      </c>
    </row>
    <row r="6" spans="1:19" x14ac:dyDescent="0.25">
      <c r="A6">
        <v>200</v>
      </c>
      <c r="B6">
        <v>893</v>
      </c>
      <c r="C6">
        <v>1692</v>
      </c>
      <c r="D6">
        <v>2619</v>
      </c>
      <c r="E6">
        <v>3574</v>
      </c>
      <c r="F6">
        <v>4472</v>
      </c>
      <c r="G6">
        <v>4546</v>
      </c>
      <c r="H6">
        <v>5433</v>
      </c>
      <c r="I6">
        <v>5795</v>
      </c>
      <c r="J6">
        <v>6346</v>
      </c>
      <c r="K6">
        <v>6950</v>
      </c>
      <c r="L6">
        <v>7251</v>
      </c>
      <c r="M6">
        <v>8119</v>
      </c>
      <c r="N6">
        <v>9039</v>
      </c>
      <c r="O6">
        <v>9304</v>
      </c>
      <c r="P6">
        <v>9815</v>
      </c>
      <c r="Q6">
        <v>9930</v>
      </c>
    </row>
    <row r="7" spans="1:19" x14ac:dyDescent="0.25">
      <c r="A7" t="s">
        <v>18</v>
      </c>
      <c r="B7">
        <v>895</v>
      </c>
      <c r="C7">
        <v>1695</v>
      </c>
      <c r="D7">
        <v>2621</v>
      </c>
      <c r="E7">
        <v>3575</v>
      </c>
      <c r="F7">
        <v>4474</v>
      </c>
      <c r="G7">
        <v>4549</v>
      </c>
      <c r="H7">
        <v>5435</v>
      </c>
      <c r="I7">
        <v>5802</v>
      </c>
      <c r="J7">
        <v>6353</v>
      </c>
      <c r="L7">
        <v>7262</v>
      </c>
      <c r="M7">
        <v>8137</v>
      </c>
      <c r="N7">
        <v>9061</v>
      </c>
      <c r="O7">
        <v>9326</v>
      </c>
      <c r="P7">
        <v>9847</v>
      </c>
      <c r="Q7">
        <v>9963</v>
      </c>
      <c r="R7" t="s">
        <v>22</v>
      </c>
      <c r="S7" t="s">
        <v>23</v>
      </c>
    </row>
    <row r="8" spans="1:19" x14ac:dyDescent="0.25">
      <c r="A8" s="4" t="s">
        <v>21</v>
      </c>
      <c r="B8" s="2">
        <f>100*ABS(B6-B3)/B6</f>
        <v>0.11198208286674133</v>
      </c>
      <c r="C8" s="2">
        <f t="shared" ref="C8:Q8" si="0">100*ABS(C6-C3)/C6</f>
        <v>0.1182033096926714</v>
      </c>
      <c r="D8" s="2">
        <f t="shared" si="0"/>
        <v>7.6365024818633068E-2</v>
      </c>
      <c r="E8" s="2">
        <f t="shared" si="0"/>
        <v>5.5959709009513151E-2</v>
      </c>
      <c r="F8" s="2">
        <f t="shared" si="0"/>
        <v>4.4722719141323794E-2</v>
      </c>
      <c r="G8" s="2">
        <f t="shared" si="0"/>
        <v>4.3994720633523977E-2</v>
      </c>
      <c r="H8" s="2">
        <f t="shared" si="0"/>
        <v>7.3624148720780422E-2</v>
      </c>
      <c r="I8" s="2">
        <f t="shared" si="0"/>
        <v>3.4512510785159621E-2</v>
      </c>
      <c r="J8" s="2">
        <f t="shared" si="0"/>
        <v>6.3031831074692721E-2</v>
      </c>
      <c r="K8" s="2">
        <f t="shared" si="0"/>
        <v>1.4388489208633094E-2</v>
      </c>
      <c r="L8" s="2">
        <f t="shared" si="0"/>
        <v>5.5164804854502827E-2</v>
      </c>
      <c r="M8" s="2">
        <f t="shared" si="0"/>
        <v>0</v>
      </c>
      <c r="N8" s="2">
        <f t="shared" si="0"/>
        <v>6.6379024228343839E-2</v>
      </c>
      <c r="O8" s="2">
        <f t="shared" si="0"/>
        <v>1.0748065348237317E-2</v>
      </c>
      <c r="P8" s="2">
        <f t="shared" si="0"/>
        <v>4.0753948038716251E-2</v>
      </c>
      <c r="Q8" s="2">
        <f t="shared" si="0"/>
        <v>6.0422960725075532E-2</v>
      </c>
      <c r="R8" s="7">
        <f>MAX(B8:Q8)</f>
        <v>0.1182033096926714</v>
      </c>
      <c r="S8" s="7">
        <f>AVERAGE(B8:Q8)</f>
        <v>5.4390834321659275E-2</v>
      </c>
    </row>
    <row r="9" spans="1:19" x14ac:dyDescent="0.25">
      <c r="A9" s="4"/>
      <c r="B9" s="2">
        <f>100*ABS(B6-B4)/B6</f>
        <v>0</v>
      </c>
      <c r="C9" s="2">
        <f t="shared" ref="C9:Q9" si="1">100*ABS(C6-C4)/C6</f>
        <v>0</v>
      </c>
      <c r="D9" s="2">
        <f t="shared" si="1"/>
        <v>0</v>
      </c>
      <c r="E9" s="2">
        <f t="shared" si="1"/>
        <v>0</v>
      </c>
      <c r="F9" s="2">
        <f t="shared" si="1"/>
        <v>2.2361359570661897E-2</v>
      </c>
      <c r="G9" s="2">
        <f t="shared" si="1"/>
        <v>2.1997360316761989E-2</v>
      </c>
      <c r="H9" s="2">
        <f t="shared" si="1"/>
        <v>1.8406037180195105E-2</v>
      </c>
      <c r="I9" s="2">
        <f t="shared" si="1"/>
        <v>1.7256255392579811E-2</v>
      </c>
      <c r="J9" s="2">
        <f t="shared" si="1"/>
        <v>0</v>
      </c>
      <c r="K9" s="2">
        <f t="shared" si="1"/>
        <v>0</v>
      </c>
      <c r="L9" s="2">
        <f t="shared" si="1"/>
        <v>1.3791201213625707E-2</v>
      </c>
      <c r="M9" s="2">
        <f t="shared" si="1"/>
        <v>0</v>
      </c>
      <c r="N9" s="2">
        <f t="shared" si="1"/>
        <v>1.1063170704723974E-2</v>
      </c>
      <c r="O9" s="2">
        <f t="shared" si="1"/>
        <v>1.0748065348237317E-2</v>
      </c>
      <c r="P9" s="2">
        <f t="shared" si="1"/>
        <v>1.0188487009679063E-2</v>
      </c>
      <c r="Q9" s="2">
        <f t="shared" si="1"/>
        <v>2.014098690835851E-2</v>
      </c>
      <c r="R9" s="7">
        <f t="shared" ref="R9:R14" si="2">MAX(B9:Q9)</f>
        <v>2.2361359570661897E-2</v>
      </c>
      <c r="S9" s="7">
        <f t="shared" ref="S9:S14" si="3">AVERAGE(B9:Q9)</f>
        <v>9.1220577278014608E-3</v>
      </c>
    </row>
    <row r="10" spans="1:19" x14ac:dyDescent="0.25">
      <c r="A10" s="4"/>
      <c r="B10" s="2">
        <f>100*ABS(B6-B5)/B6</f>
        <v>0</v>
      </c>
      <c r="C10" s="2">
        <f t="shared" ref="C10:Q10" si="4">100*ABS(C6-C5)/C6</f>
        <v>0</v>
      </c>
      <c r="D10" s="2">
        <f t="shared" si="4"/>
        <v>0</v>
      </c>
      <c r="E10" s="2">
        <f t="shared" si="4"/>
        <v>0</v>
      </c>
      <c r="F10" s="2">
        <f t="shared" si="4"/>
        <v>0</v>
      </c>
      <c r="G10" s="2">
        <f t="shared" si="4"/>
        <v>0</v>
      </c>
      <c r="H10" s="2">
        <f t="shared" si="4"/>
        <v>1.8406037180195105E-2</v>
      </c>
      <c r="I10" s="2">
        <f t="shared" si="4"/>
        <v>1.7256255392579811E-2</v>
      </c>
      <c r="J10" s="2">
        <f t="shared" si="4"/>
        <v>0</v>
      </c>
      <c r="K10" s="2">
        <f t="shared" si="4"/>
        <v>0</v>
      </c>
      <c r="L10" s="2">
        <f t="shared" si="4"/>
        <v>0</v>
      </c>
      <c r="M10" s="2">
        <f t="shared" si="4"/>
        <v>0</v>
      </c>
      <c r="N10" s="2">
        <f t="shared" si="4"/>
        <v>0</v>
      </c>
      <c r="O10" s="2">
        <f t="shared" si="4"/>
        <v>0</v>
      </c>
      <c r="P10" s="2">
        <f t="shared" si="4"/>
        <v>0</v>
      </c>
      <c r="Q10" s="2">
        <f t="shared" si="4"/>
        <v>1.0070493454179255E-2</v>
      </c>
      <c r="R10" s="7">
        <f t="shared" si="2"/>
        <v>1.8406037180195105E-2</v>
      </c>
      <c r="S10" s="7">
        <f t="shared" si="3"/>
        <v>2.8582991266846358E-3</v>
      </c>
    </row>
    <row r="11" spans="1:19" x14ac:dyDescent="0.25">
      <c r="A11" s="3" t="s">
        <v>24</v>
      </c>
      <c r="B11" s="1">
        <f>100*ABS(B7-B3)/B7</f>
        <v>0.33519553072625696</v>
      </c>
      <c r="C11" s="1">
        <f t="shared" ref="C11:Q11" si="5">100*ABS(C7-C3)/C7</f>
        <v>0.29498525073746312</v>
      </c>
      <c r="D11" s="1">
        <f t="shared" si="5"/>
        <v>0.15261350629530712</v>
      </c>
      <c r="E11" s="1">
        <f t="shared" si="5"/>
        <v>8.3916083916083919E-2</v>
      </c>
      <c r="F11" s="1">
        <f t="shared" si="5"/>
        <v>8.9405453732677692E-2</v>
      </c>
      <c r="G11" s="1">
        <f t="shared" si="5"/>
        <v>0.10991426687183996</v>
      </c>
      <c r="H11" s="1">
        <f t="shared" si="5"/>
        <v>0.11039558417663294</v>
      </c>
      <c r="I11" s="1">
        <f t="shared" si="5"/>
        <v>0.15511892450879008</v>
      </c>
      <c r="J11" s="1">
        <f t="shared" si="5"/>
        <v>0.17314654493939871</v>
      </c>
      <c r="K11" s="1"/>
      <c r="L11" s="1">
        <f t="shared" si="5"/>
        <v>0.20655466813549986</v>
      </c>
      <c r="M11" s="1">
        <f t="shared" si="5"/>
        <v>0.22121174880176969</v>
      </c>
      <c r="N11" s="1">
        <f t="shared" si="5"/>
        <v>0.30901666482728174</v>
      </c>
      <c r="O11" s="1">
        <f t="shared" si="5"/>
        <v>0.24662234612910144</v>
      </c>
      <c r="P11" s="1">
        <f t="shared" si="5"/>
        <v>0.36559358180156393</v>
      </c>
      <c r="Q11" s="1">
        <f t="shared" si="5"/>
        <v>0.3914483589280337</v>
      </c>
      <c r="R11" s="8">
        <f t="shared" si="2"/>
        <v>0.3914483589280337</v>
      </c>
      <c r="S11" s="8">
        <f t="shared" si="3"/>
        <v>0.21634256763518006</v>
      </c>
    </row>
    <row r="12" spans="1:19" x14ac:dyDescent="0.25">
      <c r="A12" s="3"/>
      <c r="B12" s="1">
        <f>100*ABS(B7-B4)/B7</f>
        <v>0.22346368715083798</v>
      </c>
      <c r="C12" s="1">
        <f t="shared" ref="C12:Q12" si="6">100*ABS(C7-C4)/C7</f>
        <v>0.17699115044247787</v>
      </c>
      <c r="D12" s="1">
        <f t="shared" si="6"/>
        <v>7.6306753147653561E-2</v>
      </c>
      <c r="E12" s="1">
        <f t="shared" si="6"/>
        <v>2.7972027972027972E-2</v>
      </c>
      <c r="F12" s="1">
        <f t="shared" si="6"/>
        <v>6.7054090299508276E-2</v>
      </c>
      <c r="G12" s="1">
        <f t="shared" si="6"/>
        <v>8.7931413497471966E-2</v>
      </c>
      <c r="H12" s="1">
        <f t="shared" si="6"/>
        <v>5.5197792088316468E-2</v>
      </c>
      <c r="I12" s="1">
        <f t="shared" si="6"/>
        <v>0.13788348845225784</v>
      </c>
      <c r="J12" s="1">
        <f t="shared" si="6"/>
        <v>0.11018416496143554</v>
      </c>
      <c r="K12" s="1"/>
      <c r="L12" s="1">
        <f t="shared" si="6"/>
        <v>0.16524373450839988</v>
      </c>
      <c r="M12" s="1">
        <f t="shared" si="6"/>
        <v>0.22121174880176969</v>
      </c>
      <c r="N12" s="1">
        <f t="shared" si="6"/>
        <v>0.25383511753669574</v>
      </c>
      <c r="O12" s="1">
        <f t="shared" si="6"/>
        <v>0.24662234612910144</v>
      </c>
      <c r="P12" s="1">
        <f t="shared" si="6"/>
        <v>0.33512744998476696</v>
      </c>
      <c r="Q12" s="1">
        <f t="shared" si="6"/>
        <v>0.35129980929438925</v>
      </c>
      <c r="R12" s="8">
        <f t="shared" si="2"/>
        <v>0.35129980929438925</v>
      </c>
      <c r="S12" s="8">
        <f t="shared" si="3"/>
        <v>0.16908831828447407</v>
      </c>
    </row>
    <row r="13" spans="1:19" x14ac:dyDescent="0.25">
      <c r="A13" s="3"/>
      <c r="B13" s="1">
        <f>100*ABS(B7-B5)/B7</f>
        <v>0.22346368715083798</v>
      </c>
      <c r="C13" s="1">
        <f t="shared" ref="C13:Q13" si="7">100*ABS(C7-C5)/C7</f>
        <v>0.17699115044247787</v>
      </c>
      <c r="D13" s="1">
        <f t="shared" si="7"/>
        <v>7.6306753147653561E-2</v>
      </c>
      <c r="E13" s="1">
        <f t="shared" si="7"/>
        <v>2.7972027972027972E-2</v>
      </c>
      <c r="F13" s="1">
        <f t="shared" si="7"/>
        <v>4.4702726866338846E-2</v>
      </c>
      <c r="G13" s="1">
        <f t="shared" si="7"/>
        <v>6.5948560123103975E-2</v>
      </c>
      <c r="H13" s="1">
        <f t="shared" si="7"/>
        <v>5.5197792088316468E-2</v>
      </c>
      <c r="I13" s="1">
        <f t="shared" si="7"/>
        <v>0.13788348845225784</v>
      </c>
      <c r="J13" s="1">
        <f t="shared" si="7"/>
        <v>0.11018416496143554</v>
      </c>
      <c r="K13" s="1"/>
      <c r="L13" s="1">
        <f t="shared" si="7"/>
        <v>0.15147342329936656</v>
      </c>
      <c r="M13" s="1">
        <f t="shared" si="7"/>
        <v>0.22121174880176969</v>
      </c>
      <c r="N13" s="1">
        <f t="shared" si="7"/>
        <v>0.24279880807857851</v>
      </c>
      <c r="O13" s="1">
        <f t="shared" si="7"/>
        <v>0.23589963542783615</v>
      </c>
      <c r="P13" s="1">
        <f t="shared" si="7"/>
        <v>0.32497207271250128</v>
      </c>
      <c r="Q13" s="1">
        <f t="shared" si="7"/>
        <v>0.34126267188597814</v>
      </c>
      <c r="R13" s="8">
        <f t="shared" si="2"/>
        <v>0.34126267188597814</v>
      </c>
      <c r="S13" s="8">
        <f t="shared" si="3"/>
        <v>0.16241791409403206</v>
      </c>
    </row>
    <row r="14" spans="1:19" x14ac:dyDescent="0.25">
      <c r="A14" s="3"/>
      <c r="B14" s="1">
        <f>100*ABS(B7-B6)/B7</f>
        <v>0.22346368715083798</v>
      </c>
      <c r="C14" s="1">
        <f t="shared" ref="C14:Q14" si="8">100*ABS(C7-C6)/C7</f>
        <v>0.17699115044247787</v>
      </c>
      <c r="D14" s="1">
        <f t="shared" si="8"/>
        <v>7.6306753147653561E-2</v>
      </c>
      <c r="E14" s="1">
        <f t="shared" si="8"/>
        <v>2.7972027972027972E-2</v>
      </c>
      <c r="F14" s="1">
        <f t="shared" si="8"/>
        <v>4.4702726866338846E-2</v>
      </c>
      <c r="G14" s="1">
        <f t="shared" si="8"/>
        <v>6.5948560123103975E-2</v>
      </c>
      <c r="H14" s="1">
        <f t="shared" si="8"/>
        <v>3.6798528058877643E-2</v>
      </c>
      <c r="I14" s="1">
        <f t="shared" si="8"/>
        <v>0.12064805239572561</v>
      </c>
      <c r="J14" s="1">
        <f t="shared" si="8"/>
        <v>0.11018416496143554</v>
      </c>
      <c r="K14" s="1"/>
      <c r="L14" s="1">
        <f t="shared" si="8"/>
        <v>0.15147342329936656</v>
      </c>
      <c r="M14" s="1">
        <f t="shared" si="8"/>
        <v>0.22121174880176969</v>
      </c>
      <c r="N14" s="1">
        <f t="shared" si="8"/>
        <v>0.24279880807857851</v>
      </c>
      <c r="O14" s="1">
        <f t="shared" si="8"/>
        <v>0.23589963542783615</v>
      </c>
      <c r="P14" s="1">
        <f t="shared" si="8"/>
        <v>0.32497207271250128</v>
      </c>
      <c r="Q14" s="1">
        <f t="shared" si="8"/>
        <v>0.33122553447756697</v>
      </c>
      <c r="R14" s="8">
        <f t="shared" si="2"/>
        <v>0.33122553447756697</v>
      </c>
      <c r="S14" s="8">
        <f t="shared" si="3"/>
        <v>0.15937312492773989</v>
      </c>
    </row>
    <row r="17" spans="1:19" x14ac:dyDescent="0.25">
      <c r="A17" t="s">
        <v>19</v>
      </c>
    </row>
    <row r="18" spans="1:19" x14ac:dyDescent="0.25">
      <c r="A18" t="s">
        <v>1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 t="s">
        <v>13</v>
      </c>
      <c r="N18" t="s">
        <v>14</v>
      </c>
      <c r="O18" t="s">
        <v>15</v>
      </c>
      <c r="P18" t="s">
        <v>16</v>
      </c>
      <c r="Q18" t="s">
        <v>17</v>
      </c>
    </row>
    <row r="19" spans="1:19" x14ac:dyDescent="0.25">
      <c r="A19">
        <v>25</v>
      </c>
      <c r="B19">
        <v>40</v>
      </c>
      <c r="C19">
        <v>45</v>
      </c>
      <c r="D19">
        <v>39</v>
      </c>
      <c r="E19">
        <v>36</v>
      </c>
      <c r="F19">
        <v>42</v>
      </c>
      <c r="G19">
        <v>33</v>
      </c>
      <c r="H19">
        <v>36</v>
      </c>
      <c r="I19">
        <v>59</v>
      </c>
      <c r="J19">
        <v>36</v>
      </c>
      <c r="K19">
        <v>90</v>
      </c>
      <c r="L19">
        <v>37</v>
      </c>
      <c r="M19">
        <v>41</v>
      </c>
      <c r="N19">
        <v>38</v>
      </c>
      <c r="O19">
        <v>37</v>
      </c>
      <c r="P19">
        <v>44</v>
      </c>
      <c r="Q19">
        <v>40</v>
      </c>
    </row>
    <row r="20" spans="1:19" x14ac:dyDescent="0.25">
      <c r="A20">
        <v>50</v>
      </c>
      <c r="B20">
        <v>40</v>
      </c>
      <c r="C20">
        <v>44</v>
      </c>
      <c r="D20">
        <v>38</v>
      </c>
      <c r="E20">
        <v>36</v>
      </c>
      <c r="F20">
        <v>42</v>
      </c>
      <c r="G20">
        <v>33</v>
      </c>
      <c r="H20">
        <v>36</v>
      </c>
      <c r="I20">
        <v>61</v>
      </c>
      <c r="J20">
        <v>37</v>
      </c>
      <c r="K20">
        <v>100</v>
      </c>
      <c r="L20">
        <v>37</v>
      </c>
      <c r="M20">
        <v>39</v>
      </c>
      <c r="N20">
        <v>37</v>
      </c>
      <c r="O20">
        <v>39</v>
      </c>
      <c r="P20">
        <v>44</v>
      </c>
      <c r="Q20">
        <v>39</v>
      </c>
    </row>
    <row r="21" spans="1:19" x14ac:dyDescent="0.25">
      <c r="A21">
        <v>100</v>
      </c>
      <c r="B21">
        <v>40</v>
      </c>
      <c r="C21">
        <v>45</v>
      </c>
      <c r="D21">
        <v>38</v>
      </c>
      <c r="E21">
        <v>37</v>
      </c>
      <c r="F21">
        <v>42</v>
      </c>
      <c r="G21">
        <v>34</v>
      </c>
      <c r="H21">
        <v>36</v>
      </c>
      <c r="I21">
        <v>62</v>
      </c>
      <c r="J21">
        <v>36</v>
      </c>
      <c r="K21">
        <v>102</v>
      </c>
      <c r="L21">
        <v>36</v>
      </c>
      <c r="M21">
        <v>39</v>
      </c>
      <c r="N21">
        <v>37</v>
      </c>
      <c r="O21">
        <v>39</v>
      </c>
      <c r="P21">
        <v>44</v>
      </c>
      <c r="Q21">
        <v>39</v>
      </c>
    </row>
    <row r="22" spans="1:19" x14ac:dyDescent="0.25">
      <c r="A22">
        <v>200</v>
      </c>
      <c r="B22">
        <v>40</v>
      </c>
      <c r="C22">
        <v>45</v>
      </c>
      <c r="D22">
        <v>39</v>
      </c>
      <c r="E22">
        <v>37</v>
      </c>
      <c r="F22">
        <v>42</v>
      </c>
      <c r="G22">
        <v>34</v>
      </c>
      <c r="H22">
        <v>37</v>
      </c>
      <c r="I22">
        <v>62</v>
      </c>
      <c r="J22">
        <v>37</v>
      </c>
      <c r="K22">
        <v>103</v>
      </c>
      <c r="L22">
        <v>37</v>
      </c>
      <c r="M22">
        <v>38</v>
      </c>
      <c r="N22">
        <v>37</v>
      </c>
      <c r="O22">
        <v>39</v>
      </c>
      <c r="P22">
        <v>44</v>
      </c>
      <c r="Q22">
        <v>39</v>
      </c>
    </row>
    <row r="23" spans="1:19" x14ac:dyDescent="0.25">
      <c r="A23" t="s">
        <v>18</v>
      </c>
      <c r="B23">
        <v>40</v>
      </c>
      <c r="C23">
        <v>46</v>
      </c>
      <c r="D23">
        <v>41</v>
      </c>
      <c r="E23">
        <v>39</v>
      </c>
      <c r="F23">
        <v>42</v>
      </c>
      <c r="G23">
        <v>36</v>
      </c>
      <c r="H23">
        <v>41</v>
      </c>
      <c r="I23">
        <v>64</v>
      </c>
      <c r="J23">
        <v>44</v>
      </c>
      <c r="L23">
        <v>47</v>
      </c>
      <c r="M23">
        <v>41</v>
      </c>
      <c r="N23">
        <v>57</v>
      </c>
      <c r="O23">
        <v>80</v>
      </c>
      <c r="P23">
        <v>64</v>
      </c>
      <c r="Q23">
        <v>67</v>
      </c>
      <c r="R23" t="s">
        <v>22</v>
      </c>
      <c r="S23" t="s">
        <v>23</v>
      </c>
    </row>
    <row r="24" spans="1:19" x14ac:dyDescent="0.25">
      <c r="A24" s="4" t="s">
        <v>21</v>
      </c>
      <c r="B24" s="2">
        <f>100*ABS(B22-B19)/B22</f>
        <v>0</v>
      </c>
      <c r="C24" s="2">
        <f t="shared" ref="C24:Q24" si="9">100*ABS(C22-C19)/C22</f>
        <v>0</v>
      </c>
      <c r="D24" s="2">
        <f t="shared" si="9"/>
        <v>0</v>
      </c>
      <c r="E24" s="2">
        <f t="shared" si="9"/>
        <v>2.7027027027027026</v>
      </c>
      <c r="F24" s="2">
        <f t="shared" si="9"/>
        <v>0</v>
      </c>
      <c r="G24" s="2">
        <f t="shared" si="9"/>
        <v>2.9411764705882355</v>
      </c>
      <c r="H24" s="2">
        <f t="shared" si="9"/>
        <v>2.7027027027027026</v>
      </c>
      <c r="I24" s="2">
        <f t="shared" si="9"/>
        <v>4.838709677419355</v>
      </c>
      <c r="J24" s="2">
        <f t="shared" si="9"/>
        <v>2.7027027027027026</v>
      </c>
      <c r="K24" s="2">
        <f t="shared" si="9"/>
        <v>12.621359223300971</v>
      </c>
      <c r="L24" s="2">
        <f t="shared" si="9"/>
        <v>0</v>
      </c>
      <c r="M24" s="2">
        <f t="shared" si="9"/>
        <v>7.8947368421052628</v>
      </c>
      <c r="N24" s="2">
        <f t="shared" si="9"/>
        <v>2.7027027027027026</v>
      </c>
      <c r="O24" s="2">
        <f t="shared" si="9"/>
        <v>5.1282051282051286</v>
      </c>
      <c r="P24" s="2">
        <f t="shared" si="9"/>
        <v>0</v>
      </c>
      <c r="Q24" s="2">
        <f t="shared" si="9"/>
        <v>2.5641025641025643</v>
      </c>
      <c r="R24" s="5">
        <f>MAX(B24:Q24)</f>
        <v>12.621359223300971</v>
      </c>
      <c r="S24" s="5">
        <f>AVERAGE(B24:Q24)</f>
        <v>2.9249437947832702</v>
      </c>
    </row>
    <row r="25" spans="1:19" x14ac:dyDescent="0.25">
      <c r="A25" s="4"/>
      <c r="B25" s="2">
        <f>100*ABS(B22-B20)/B22</f>
        <v>0</v>
      </c>
      <c r="C25" s="2">
        <f t="shared" ref="C25:Q25" si="10">100*ABS(C22-C20)/C22</f>
        <v>2.2222222222222223</v>
      </c>
      <c r="D25" s="2">
        <f t="shared" si="10"/>
        <v>2.5641025641025643</v>
      </c>
      <c r="E25" s="2">
        <f t="shared" si="10"/>
        <v>2.7027027027027026</v>
      </c>
      <c r="F25" s="2">
        <f t="shared" si="10"/>
        <v>0</v>
      </c>
      <c r="G25" s="2">
        <f t="shared" si="10"/>
        <v>2.9411764705882355</v>
      </c>
      <c r="H25" s="2">
        <f t="shared" si="10"/>
        <v>2.7027027027027026</v>
      </c>
      <c r="I25" s="2">
        <f t="shared" si="10"/>
        <v>1.6129032258064515</v>
      </c>
      <c r="J25" s="2">
        <f t="shared" si="10"/>
        <v>0</v>
      </c>
      <c r="K25" s="2">
        <f t="shared" si="10"/>
        <v>2.912621359223301</v>
      </c>
      <c r="L25" s="2">
        <f t="shared" si="10"/>
        <v>0</v>
      </c>
      <c r="M25" s="2">
        <f t="shared" si="10"/>
        <v>2.6315789473684212</v>
      </c>
      <c r="N25" s="2">
        <f t="shared" si="10"/>
        <v>0</v>
      </c>
      <c r="O25" s="2">
        <f t="shared" si="10"/>
        <v>0</v>
      </c>
      <c r="P25" s="2">
        <f t="shared" si="10"/>
        <v>0</v>
      </c>
      <c r="Q25" s="2">
        <f t="shared" si="10"/>
        <v>0</v>
      </c>
      <c r="R25" s="5">
        <f t="shared" ref="R25:R30" si="11">MAX(B25:Q25)</f>
        <v>2.9411764705882355</v>
      </c>
      <c r="S25" s="5">
        <f t="shared" ref="S25:S30" si="12">AVERAGE(B25:Q25)</f>
        <v>1.2681256371697875</v>
      </c>
    </row>
    <row r="26" spans="1:19" x14ac:dyDescent="0.25">
      <c r="A26" s="4"/>
      <c r="B26" s="2">
        <f>100*ABS(B22-B21)/B22</f>
        <v>0</v>
      </c>
      <c r="C26" s="2">
        <f t="shared" ref="C26:Q26" si="13">100*ABS(C22-C21)/C22</f>
        <v>0</v>
      </c>
      <c r="D26" s="2">
        <f t="shared" si="13"/>
        <v>2.5641025641025643</v>
      </c>
      <c r="E26" s="2">
        <f t="shared" si="13"/>
        <v>0</v>
      </c>
      <c r="F26" s="2">
        <f t="shared" si="13"/>
        <v>0</v>
      </c>
      <c r="G26" s="2">
        <f t="shared" si="13"/>
        <v>0</v>
      </c>
      <c r="H26" s="2">
        <f t="shared" si="13"/>
        <v>2.7027027027027026</v>
      </c>
      <c r="I26" s="2">
        <f t="shared" si="13"/>
        <v>0</v>
      </c>
      <c r="J26" s="2">
        <f t="shared" si="13"/>
        <v>2.7027027027027026</v>
      </c>
      <c r="K26" s="2">
        <f t="shared" si="13"/>
        <v>0.970873786407767</v>
      </c>
      <c r="L26" s="2">
        <f t="shared" si="13"/>
        <v>2.7027027027027026</v>
      </c>
      <c r="M26" s="2">
        <f t="shared" si="13"/>
        <v>2.6315789473684212</v>
      </c>
      <c r="N26" s="2">
        <f t="shared" si="13"/>
        <v>0</v>
      </c>
      <c r="O26" s="2">
        <f t="shared" si="13"/>
        <v>0</v>
      </c>
      <c r="P26" s="2">
        <f t="shared" si="13"/>
        <v>0</v>
      </c>
      <c r="Q26" s="2">
        <f t="shared" si="13"/>
        <v>0</v>
      </c>
      <c r="R26" s="5">
        <f t="shared" si="11"/>
        <v>2.7027027027027026</v>
      </c>
      <c r="S26" s="5">
        <f t="shared" si="12"/>
        <v>0.89216646287417878</v>
      </c>
    </row>
    <row r="27" spans="1:19" x14ac:dyDescent="0.25">
      <c r="A27" s="3" t="s">
        <v>24</v>
      </c>
      <c r="B27" s="1">
        <f>100*ABS(B23-B19)/B23</f>
        <v>0</v>
      </c>
      <c r="C27" s="1">
        <f t="shared" ref="C27:J27" si="14">100*ABS(C23-C19)/C23</f>
        <v>2.1739130434782608</v>
      </c>
      <c r="D27" s="1">
        <f t="shared" si="14"/>
        <v>4.8780487804878048</v>
      </c>
      <c r="E27" s="1">
        <f t="shared" si="14"/>
        <v>7.6923076923076925</v>
      </c>
      <c r="F27" s="1">
        <f t="shared" si="14"/>
        <v>0</v>
      </c>
      <c r="G27" s="1">
        <f t="shared" si="14"/>
        <v>8.3333333333333339</v>
      </c>
      <c r="H27" s="1">
        <f t="shared" si="14"/>
        <v>12.195121951219512</v>
      </c>
      <c r="I27" s="1">
        <f t="shared" si="14"/>
        <v>7.8125</v>
      </c>
      <c r="J27" s="1">
        <f t="shared" si="14"/>
        <v>18.181818181818183</v>
      </c>
      <c r="K27" s="1"/>
      <c r="L27" s="1">
        <f t="shared" ref="L27:Q27" si="15">100*ABS(L23-L19)/L23</f>
        <v>21.276595744680851</v>
      </c>
      <c r="M27" s="1">
        <f t="shared" si="15"/>
        <v>0</v>
      </c>
      <c r="N27" s="1">
        <f t="shared" si="15"/>
        <v>33.333333333333336</v>
      </c>
      <c r="O27" s="1">
        <f t="shared" si="15"/>
        <v>53.75</v>
      </c>
      <c r="P27" s="1">
        <f t="shared" si="15"/>
        <v>31.25</v>
      </c>
      <c r="Q27" s="1">
        <f t="shared" si="15"/>
        <v>40.298507462686565</v>
      </c>
      <c r="R27" s="6">
        <f t="shared" si="11"/>
        <v>53.75</v>
      </c>
      <c r="S27" s="6">
        <f t="shared" si="12"/>
        <v>16.078365301556367</v>
      </c>
    </row>
    <row r="28" spans="1:19" x14ac:dyDescent="0.25">
      <c r="A28" s="3"/>
      <c r="B28" s="1">
        <f>100*ABS(B23-B20)/B23</f>
        <v>0</v>
      </c>
      <c r="C28" s="1">
        <f t="shared" ref="C28:J28" si="16">100*ABS(C23-C20)/C23</f>
        <v>4.3478260869565215</v>
      </c>
      <c r="D28" s="1">
        <f t="shared" si="16"/>
        <v>7.3170731707317076</v>
      </c>
      <c r="E28" s="1">
        <f t="shared" si="16"/>
        <v>7.6923076923076925</v>
      </c>
      <c r="F28" s="1">
        <f t="shared" si="16"/>
        <v>0</v>
      </c>
      <c r="G28" s="1">
        <f t="shared" si="16"/>
        <v>8.3333333333333339</v>
      </c>
      <c r="H28" s="1">
        <f t="shared" si="16"/>
        <v>12.195121951219512</v>
      </c>
      <c r="I28" s="1">
        <f t="shared" si="16"/>
        <v>4.6875</v>
      </c>
      <c r="J28" s="1">
        <f t="shared" si="16"/>
        <v>15.909090909090908</v>
      </c>
      <c r="K28" s="1"/>
      <c r="L28" s="1">
        <f t="shared" ref="L28:Q28" si="17">100*ABS(L23-L20)/L23</f>
        <v>21.276595744680851</v>
      </c>
      <c r="M28" s="1">
        <f t="shared" si="17"/>
        <v>4.8780487804878048</v>
      </c>
      <c r="N28" s="1">
        <f t="shared" si="17"/>
        <v>35.087719298245617</v>
      </c>
      <c r="O28" s="1">
        <f t="shared" si="17"/>
        <v>51.25</v>
      </c>
      <c r="P28" s="1">
        <f t="shared" si="17"/>
        <v>31.25</v>
      </c>
      <c r="Q28" s="1">
        <f t="shared" si="17"/>
        <v>41.791044776119406</v>
      </c>
      <c r="R28" s="6">
        <f t="shared" si="11"/>
        <v>51.25</v>
      </c>
      <c r="S28" s="6">
        <f t="shared" si="12"/>
        <v>16.401044116211558</v>
      </c>
    </row>
    <row r="29" spans="1:19" x14ac:dyDescent="0.25">
      <c r="A29" s="3"/>
      <c r="B29" s="1">
        <f>100*ABS(B23-B21)/B23</f>
        <v>0</v>
      </c>
      <c r="C29" s="1">
        <f t="shared" ref="C29:J29" si="18">100*ABS(C23-C21)/C23</f>
        <v>2.1739130434782608</v>
      </c>
      <c r="D29" s="1">
        <f t="shared" si="18"/>
        <v>7.3170731707317076</v>
      </c>
      <c r="E29" s="1">
        <f t="shared" si="18"/>
        <v>5.1282051282051286</v>
      </c>
      <c r="F29" s="1">
        <f t="shared" si="18"/>
        <v>0</v>
      </c>
      <c r="G29" s="1">
        <f t="shared" si="18"/>
        <v>5.5555555555555554</v>
      </c>
      <c r="H29" s="1">
        <f t="shared" si="18"/>
        <v>12.195121951219512</v>
      </c>
      <c r="I29" s="1">
        <f t="shared" si="18"/>
        <v>3.125</v>
      </c>
      <c r="J29" s="1">
        <f t="shared" si="18"/>
        <v>18.181818181818183</v>
      </c>
      <c r="K29" s="1"/>
      <c r="L29" s="1">
        <f t="shared" ref="L29:Q29" si="19">100*ABS(L23-L21)/L23</f>
        <v>23.404255319148938</v>
      </c>
      <c r="M29" s="1">
        <f t="shared" si="19"/>
        <v>4.8780487804878048</v>
      </c>
      <c r="N29" s="1">
        <f t="shared" si="19"/>
        <v>35.087719298245617</v>
      </c>
      <c r="O29" s="1">
        <f t="shared" si="19"/>
        <v>51.25</v>
      </c>
      <c r="P29" s="1">
        <f t="shared" si="19"/>
        <v>31.25</v>
      </c>
      <c r="Q29" s="1">
        <f t="shared" si="19"/>
        <v>41.791044776119406</v>
      </c>
      <c r="R29" s="6">
        <f t="shared" si="11"/>
        <v>51.25</v>
      </c>
      <c r="S29" s="6">
        <f t="shared" si="12"/>
        <v>16.089183680334006</v>
      </c>
    </row>
    <row r="30" spans="1:19" x14ac:dyDescent="0.25">
      <c r="A30" s="3"/>
      <c r="B30" s="1">
        <f>100*ABS(B23-B22)/B23</f>
        <v>0</v>
      </c>
      <c r="C30" s="1">
        <f t="shared" ref="C30:J30" si="20">100*ABS(C23-C22)/C23</f>
        <v>2.1739130434782608</v>
      </c>
      <c r="D30" s="1">
        <f t="shared" si="20"/>
        <v>4.8780487804878048</v>
      </c>
      <c r="E30" s="1">
        <f t="shared" si="20"/>
        <v>5.1282051282051286</v>
      </c>
      <c r="F30" s="1">
        <f t="shared" si="20"/>
        <v>0</v>
      </c>
      <c r="G30" s="1">
        <f t="shared" si="20"/>
        <v>5.5555555555555554</v>
      </c>
      <c r="H30" s="1">
        <f t="shared" si="20"/>
        <v>9.7560975609756095</v>
      </c>
      <c r="I30" s="1">
        <f t="shared" si="20"/>
        <v>3.125</v>
      </c>
      <c r="J30" s="1">
        <f t="shared" si="20"/>
        <v>15.909090909090908</v>
      </c>
      <c r="K30" s="1"/>
      <c r="L30" s="1">
        <f t="shared" ref="L30:Q30" si="21">100*ABS(L23-L22)/L23</f>
        <v>21.276595744680851</v>
      </c>
      <c r="M30" s="1">
        <f t="shared" si="21"/>
        <v>7.3170731707317076</v>
      </c>
      <c r="N30" s="1">
        <f t="shared" si="21"/>
        <v>35.087719298245617</v>
      </c>
      <c r="O30" s="1">
        <f t="shared" si="21"/>
        <v>51.25</v>
      </c>
      <c r="P30" s="1">
        <f t="shared" si="21"/>
        <v>31.25</v>
      </c>
      <c r="Q30" s="1">
        <f t="shared" si="21"/>
        <v>41.791044776119406</v>
      </c>
      <c r="R30" s="6">
        <f t="shared" si="11"/>
        <v>51.25</v>
      </c>
      <c r="S30" s="6">
        <f t="shared" si="12"/>
        <v>15.633222931171391</v>
      </c>
    </row>
    <row r="32" spans="1:19" x14ac:dyDescent="0.25">
      <c r="A32" t="s">
        <v>20</v>
      </c>
    </row>
    <row r="33" spans="1:19" x14ac:dyDescent="0.25">
      <c r="A33" t="s">
        <v>1</v>
      </c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  <c r="J33" t="s">
        <v>10</v>
      </c>
      <c r="K33" t="s">
        <v>11</v>
      </c>
      <c r="L33" t="s">
        <v>12</v>
      </c>
      <c r="M33" t="s">
        <v>13</v>
      </c>
      <c r="N33" t="s">
        <v>14</v>
      </c>
      <c r="O33" t="s">
        <v>15</v>
      </c>
      <c r="P33" t="s">
        <v>16</v>
      </c>
      <c r="Q33" t="s">
        <v>17</v>
      </c>
    </row>
    <row r="34" spans="1:19" x14ac:dyDescent="0.25">
      <c r="A34">
        <v>25</v>
      </c>
      <c r="B34">
        <v>109.379114</v>
      </c>
      <c r="C34">
        <v>117.78828799999999</v>
      </c>
      <c r="D34">
        <v>122.90107500000001</v>
      </c>
      <c r="E34">
        <v>125.148285</v>
      </c>
      <c r="F34">
        <v>117.084059</v>
      </c>
      <c r="G34">
        <v>124.10712700000001</v>
      </c>
      <c r="H34">
        <v>124.858437</v>
      </c>
      <c r="I34">
        <v>106.61811400000001</v>
      </c>
      <c r="J34">
        <v>124.12218900000001</v>
      </c>
      <c r="K34">
        <v>103.411674</v>
      </c>
      <c r="L34">
        <v>121.819557</v>
      </c>
      <c r="M34">
        <v>132.38861399999999</v>
      </c>
      <c r="N34">
        <v>121.38907500000001</v>
      </c>
      <c r="O34">
        <v>112.941734</v>
      </c>
      <c r="P34">
        <v>115.761005</v>
      </c>
      <c r="Q34">
        <v>113.82924800000001</v>
      </c>
    </row>
    <row r="35" spans="1:19" x14ac:dyDescent="0.25">
      <c r="A35">
        <v>50</v>
      </c>
      <c r="B35">
        <v>109.394657</v>
      </c>
      <c r="C35">
        <v>117.84101699999999</v>
      </c>
      <c r="D35">
        <v>123.035404</v>
      </c>
      <c r="E35">
        <v>125.41328799999999</v>
      </c>
      <c r="F35">
        <v>117.35663</v>
      </c>
      <c r="G35">
        <v>124.662791</v>
      </c>
      <c r="H35">
        <v>125.605878</v>
      </c>
      <c r="I35">
        <v>107.28132600000001</v>
      </c>
      <c r="J35">
        <v>125.227209</v>
      </c>
      <c r="K35">
        <v>104.523629</v>
      </c>
      <c r="L35">
        <v>123.487983</v>
      </c>
      <c r="M35">
        <v>132.45334600000001</v>
      </c>
      <c r="N35">
        <v>123.68106</v>
      </c>
      <c r="O35">
        <v>114.15928700000001</v>
      </c>
      <c r="P35">
        <v>117.61494500000001</v>
      </c>
      <c r="Q35">
        <v>117.706718</v>
      </c>
    </row>
    <row r="36" spans="1:19" x14ac:dyDescent="0.25">
      <c r="A36">
        <v>100</v>
      </c>
      <c r="B36">
        <v>109.397441</v>
      </c>
      <c r="C36">
        <v>117.85401299999999</v>
      </c>
      <c r="D36">
        <v>123.068735</v>
      </c>
      <c r="E36">
        <v>125.47706700000001</v>
      </c>
      <c r="F36">
        <v>117.419404</v>
      </c>
      <c r="G36">
        <v>124.795096</v>
      </c>
      <c r="H36">
        <v>125.777536</v>
      </c>
      <c r="I36">
        <v>107.436289</v>
      </c>
      <c r="J36">
        <v>125.485236</v>
      </c>
      <c r="K36">
        <v>104.782802</v>
      </c>
      <c r="L36">
        <v>123.866277</v>
      </c>
      <c r="M36">
        <v>132.46792199999999</v>
      </c>
      <c r="N36">
        <v>124.19441</v>
      </c>
      <c r="O36">
        <v>114.445419</v>
      </c>
      <c r="P36">
        <v>118.040874</v>
      </c>
      <c r="Q36">
        <v>118.520212</v>
      </c>
    </row>
    <row r="37" spans="1:19" x14ac:dyDescent="0.25">
      <c r="A37">
        <v>200</v>
      </c>
      <c r="B37">
        <v>109.398055</v>
      </c>
      <c r="C37">
        <v>117.85690200000001</v>
      </c>
      <c r="D37">
        <v>123.076364</v>
      </c>
      <c r="E37">
        <v>125.49180699999999</v>
      </c>
      <c r="F37">
        <v>117.435558</v>
      </c>
      <c r="G37">
        <v>124.82749200000001</v>
      </c>
      <c r="H37">
        <v>125.820066</v>
      </c>
      <c r="I37">
        <v>107.474465</v>
      </c>
      <c r="J37">
        <v>125.545581</v>
      </c>
      <c r="K37">
        <v>104.845648</v>
      </c>
      <c r="L37">
        <v>123.95630300000001</v>
      </c>
      <c r="M37">
        <v>132.471497</v>
      </c>
      <c r="N37">
        <v>124.319678</v>
      </c>
      <c r="O37">
        <v>114.51500299999999</v>
      </c>
      <c r="P37">
        <v>118.14565</v>
      </c>
      <c r="Q37">
        <v>118.714743</v>
      </c>
    </row>
    <row r="38" spans="1:19" x14ac:dyDescent="0.25">
      <c r="A38" t="s">
        <v>18</v>
      </c>
      <c r="B38">
        <v>109.660892</v>
      </c>
      <c r="C38">
        <v>118.080727</v>
      </c>
      <c r="D38">
        <v>123.137666</v>
      </c>
      <c r="E38">
        <v>125.33041799999999</v>
      </c>
      <c r="F38">
        <v>117.86456099999999</v>
      </c>
      <c r="G38">
        <v>124.641734</v>
      </c>
      <c r="H38">
        <v>125.04421499999999</v>
      </c>
      <c r="I38">
        <v>107.678684</v>
      </c>
      <c r="J38">
        <v>124.227558</v>
      </c>
      <c r="L38">
        <v>122.064162</v>
      </c>
      <c r="M38">
        <v>129.91255699999999</v>
      </c>
      <c r="N38">
        <v>120.841235</v>
      </c>
      <c r="O38">
        <v>112.414518</v>
      </c>
      <c r="P38">
        <v>115.75627799999999</v>
      </c>
      <c r="Q38">
        <v>114.490258</v>
      </c>
      <c r="R38" t="s">
        <v>22</v>
      </c>
      <c r="S38" t="s">
        <v>23</v>
      </c>
    </row>
    <row r="39" spans="1:19" x14ac:dyDescent="0.25">
      <c r="A39" s="4" t="s">
        <v>21</v>
      </c>
      <c r="B39" s="2">
        <f>100*ABS(B37-B34)/B37</f>
        <v>1.7313836155494811E-2</v>
      </c>
      <c r="C39" s="2">
        <f t="shared" ref="C39:Q39" si="22">100*ABS(C37-C34)/C37</f>
        <v>5.8218058370489691E-2</v>
      </c>
      <c r="D39" s="2">
        <f t="shared" si="22"/>
        <v>0.14242295945628705</v>
      </c>
      <c r="E39" s="2">
        <f t="shared" si="22"/>
        <v>0.27374057973361798</v>
      </c>
      <c r="F39" s="2">
        <f t="shared" si="22"/>
        <v>0.29931224067586409</v>
      </c>
      <c r="G39" s="2">
        <f t="shared" si="22"/>
        <v>0.57708841895181306</v>
      </c>
      <c r="H39" s="2">
        <f t="shared" si="22"/>
        <v>0.76428906022033249</v>
      </c>
      <c r="I39" s="2">
        <f t="shared" si="22"/>
        <v>0.79679484796690025</v>
      </c>
      <c r="J39" s="2">
        <f t="shared" si="22"/>
        <v>1.133765114361128</v>
      </c>
      <c r="K39" s="2">
        <f t="shared" si="22"/>
        <v>1.3677000689623209</v>
      </c>
      <c r="L39" s="2">
        <f t="shared" si="22"/>
        <v>1.723789713218538</v>
      </c>
      <c r="M39" s="2">
        <f t="shared" si="22"/>
        <v>6.2566666699636966E-2</v>
      </c>
      <c r="N39" s="2">
        <f t="shared" si="22"/>
        <v>2.3573122510822389</v>
      </c>
      <c r="O39" s="2">
        <f t="shared" si="22"/>
        <v>1.3738540442600315</v>
      </c>
      <c r="P39" s="2">
        <f t="shared" si="22"/>
        <v>2.0183942447309793</v>
      </c>
      <c r="Q39" s="2">
        <f t="shared" si="22"/>
        <v>4.1153228963314117</v>
      </c>
      <c r="R39" s="5">
        <f>MAX(B39:Q39)</f>
        <v>4.1153228963314117</v>
      </c>
      <c r="S39" s="5">
        <f>AVERAGE(B39:Q39)</f>
        <v>1.0676178125735678</v>
      </c>
    </row>
    <row r="40" spans="1:19" x14ac:dyDescent="0.25">
      <c r="A40" s="4"/>
      <c r="B40" s="2">
        <f>100*ABS(B37-B35)/B37</f>
        <v>3.1060881292672262E-3</v>
      </c>
      <c r="C40" s="2">
        <f t="shared" ref="C40:Q40" si="23">100*ABS(C37-C35)/C37</f>
        <v>1.3478209362750323E-2</v>
      </c>
      <c r="D40" s="2">
        <f t="shared" si="23"/>
        <v>3.3280151175085357E-2</v>
      </c>
      <c r="E40" s="2">
        <f t="shared" si="23"/>
        <v>6.2569024924471764E-2</v>
      </c>
      <c r="F40" s="2">
        <f t="shared" si="23"/>
        <v>6.7209626576649611E-2</v>
      </c>
      <c r="G40" s="2">
        <f t="shared" si="23"/>
        <v>0.13194288963204354</v>
      </c>
      <c r="H40" s="2">
        <f t="shared" si="23"/>
        <v>0.17023357784599552</v>
      </c>
      <c r="I40" s="2">
        <f t="shared" si="23"/>
        <v>0.17970687269761051</v>
      </c>
      <c r="J40" s="2">
        <f t="shared" si="23"/>
        <v>0.25359076557222399</v>
      </c>
      <c r="K40" s="2">
        <f t="shared" si="23"/>
        <v>0.30713625805431372</v>
      </c>
      <c r="L40" s="2">
        <f t="shared" si="23"/>
        <v>0.3778105579673553</v>
      </c>
      <c r="M40" s="2">
        <f t="shared" si="23"/>
        <v>1.3701815417688626E-2</v>
      </c>
      <c r="N40" s="2">
        <f t="shared" si="23"/>
        <v>0.51369019794275361</v>
      </c>
      <c r="O40" s="2">
        <f t="shared" si="23"/>
        <v>0.31062829383149632</v>
      </c>
      <c r="P40" s="2">
        <f t="shared" si="23"/>
        <v>0.44919554803752615</v>
      </c>
      <c r="Q40" s="2">
        <f t="shared" si="23"/>
        <v>0.84911526110956881</v>
      </c>
      <c r="R40" s="5">
        <f t="shared" ref="R40:R45" si="24">MAX(B40:Q40)</f>
        <v>0.84911526110956881</v>
      </c>
      <c r="S40" s="5">
        <f t="shared" ref="S40:S45" si="25">AVERAGE(B40:Q40)</f>
        <v>0.23352469614230004</v>
      </c>
    </row>
    <row r="41" spans="1:19" x14ac:dyDescent="0.25">
      <c r="A41" s="4"/>
      <c r="B41" s="2">
        <f>100*ABS(B37-B36)/B37</f>
        <v>5.6125312282634475E-4</v>
      </c>
      <c r="C41" s="2">
        <f t="shared" ref="C41:Q41" si="26">100*ABS(C37-C36)/C37</f>
        <v>2.4512777368018339E-3</v>
      </c>
      <c r="D41" s="2">
        <f t="shared" si="26"/>
        <v>6.1985906570934573E-3</v>
      </c>
      <c r="E41" s="2">
        <f t="shared" si="26"/>
        <v>1.1745786718960144E-2</v>
      </c>
      <c r="F41" s="2">
        <f t="shared" si="26"/>
        <v>1.3755629278825603E-2</v>
      </c>
      <c r="G41" s="2">
        <f t="shared" si="26"/>
        <v>2.5952616271426521E-2</v>
      </c>
      <c r="H41" s="2">
        <f t="shared" si="26"/>
        <v>3.3802239461549234E-2</v>
      </c>
      <c r="I41" s="2">
        <f t="shared" si="26"/>
        <v>3.5520995615091346E-2</v>
      </c>
      <c r="J41" s="2">
        <f t="shared" si="26"/>
        <v>4.8066207921725335E-2</v>
      </c>
      <c r="K41" s="2">
        <f t="shared" si="26"/>
        <v>5.9941448404223031E-2</v>
      </c>
      <c r="L41" s="2">
        <f t="shared" si="26"/>
        <v>7.2627206379339032E-2</v>
      </c>
      <c r="M41" s="2">
        <f t="shared" si="26"/>
        <v>2.6986937424071655E-3</v>
      </c>
      <c r="N41" s="2">
        <f t="shared" si="26"/>
        <v>0.10076280924729493</v>
      </c>
      <c r="O41" s="2">
        <f t="shared" si="26"/>
        <v>6.0764090448473272E-2</v>
      </c>
      <c r="P41" s="2">
        <f t="shared" si="26"/>
        <v>8.8683756024873606E-2</v>
      </c>
      <c r="Q41" s="2">
        <f t="shared" si="26"/>
        <v>0.16386423040986392</v>
      </c>
      <c r="R41" s="5">
        <f t="shared" si="24"/>
        <v>0.16386423040986392</v>
      </c>
      <c r="S41" s="5">
        <f t="shared" si="25"/>
        <v>4.5462301965048413E-2</v>
      </c>
    </row>
    <row r="42" spans="1:19" x14ac:dyDescent="0.25">
      <c r="A42" s="3" t="s">
        <v>24</v>
      </c>
      <c r="B42" s="1">
        <f>100*ABS(B38-B34)/B38</f>
        <v>0.25695395583687458</v>
      </c>
      <c r="C42" s="1">
        <f t="shared" ref="C42:J42" si="27">100*ABS(C38-C34)/C38</f>
        <v>0.24766022993744075</v>
      </c>
      <c r="D42" s="1">
        <f t="shared" si="27"/>
        <v>0.19213536173406925</v>
      </c>
      <c r="E42" s="1">
        <f t="shared" si="27"/>
        <v>0.14532226326732048</v>
      </c>
      <c r="F42" s="1">
        <f t="shared" si="27"/>
        <v>0.66220244098647985</v>
      </c>
      <c r="G42" s="1">
        <f t="shared" si="27"/>
        <v>0.42891492507637452</v>
      </c>
      <c r="H42" s="1">
        <f t="shared" si="27"/>
        <v>0.14856984787340952</v>
      </c>
      <c r="I42" s="1">
        <f t="shared" si="27"/>
        <v>0.98493960048768647</v>
      </c>
      <c r="J42" s="1">
        <f t="shared" si="27"/>
        <v>8.481934419092102E-2</v>
      </c>
      <c r="K42" s="1"/>
      <c r="L42" s="1">
        <f t="shared" ref="L42:Q42" si="28">100*ABS(L38-L34)/L38</f>
        <v>0.20039051265513366</v>
      </c>
      <c r="M42" s="1">
        <f t="shared" si="28"/>
        <v>1.9059412401527878</v>
      </c>
      <c r="N42" s="1">
        <f t="shared" si="28"/>
        <v>0.45335518128394492</v>
      </c>
      <c r="O42" s="1">
        <f t="shared" si="28"/>
        <v>0.46899280393658377</v>
      </c>
      <c r="P42" s="1">
        <f t="shared" si="28"/>
        <v>4.0835798124077474E-3</v>
      </c>
      <c r="Q42" s="1">
        <f t="shared" si="28"/>
        <v>0.57735043273287967</v>
      </c>
      <c r="R42" s="6">
        <f t="shared" si="24"/>
        <v>1.9059412401527878</v>
      </c>
      <c r="S42" s="6">
        <f t="shared" si="25"/>
        <v>0.45077544799762098</v>
      </c>
    </row>
    <row r="43" spans="1:19" x14ac:dyDescent="0.25">
      <c r="A43" s="3"/>
      <c r="B43" s="1">
        <f>100*ABS(B38-B35)/B38</f>
        <v>0.2427802611709641</v>
      </c>
      <c r="C43" s="1">
        <f t="shared" ref="C43:J43" si="29">100*ABS(C38-C35)/C38</f>
        <v>0.20300518644334084</v>
      </c>
      <c r="D43" s="1">
        <f t="shared" si="29"/>
        <v>8.3046888350146314E-2</v>
      </c>
      <c r="E43" s="1">
        <f t="shared" si="29"/>
        <v>6.6121218872819673E-2</v>
      </c>
      <c r="F43" s="1">
        <f t="shared" si="29"/>
        <v>0.43094463313701159</v>
      </c>
      <c r="G43" s="1">
        <f t="shared" si="29"/>
        <v>1.6894020424971779E-2</v>
      </c>
      <c r="H43" s="1">
        <f t="shared" si="29"/>
        <v>0.44917151905028957</v>
      </c>
      <c r="I43" s="1">
        <f t="shared" si="29"/>
        <v>0.3690219691020713</v>
      </c>
      <c r="J43" s="1">
        <f t="shared" si="29"/>
        <v>0.80469343203220667</v>
      </c>
      <c r="K43" s="1"/>
      <c r="L43" s="1">
        <f t="shared" ref="L43:Q43" si="30">100*ABS(L38-L35)/L38</f>
        <v>1.1664529348098125</v>
      </c>
      <c r="M43" s="1">
        <f t="shared" si="30"/>
        <v>1.9557686021067371</v>
      </c>
      <c r="N43" s="1">
        <f t="shared" si="30"/>
        <v>2.350046323177684</v>
      </c>
      <c r="O43" s="1">
        <f t="shared" si="30"/>
        <v>1.5520851141309036</v>
      </c>
      <c r="P43" s="1">
        <f t="shared" si="30"/>
        <v>1.6056727394085799</v>
      </c>
      <c r="Q43" s="1">
        <f t="shared" si="30"/>
        <v>2.8093744010953299</v>
      </c>
      <c r="R43" s="6">
        <f t="shared" si="24"/>
        <v>2.8093744010953299</v>
      </c>
      <c r="S43" s="6">
        <f t="shared" si="25"/>
        <v>0.9403386162208579</v>
      </c>
    </row>
    <row r="44" spans="1:19" x14ac:dyDescent="0.25">
      <c r="A44" s="3"/>
      <c r="B44" s="1">
        <f>100*ABS(B38-B36)/B38</f>
        <v>0.24024152566623608</v>
      </c>
      <c r="C44" s="1">
        <f t="shared" ref="C44:J44" si="31">100*ABS(C38-C36)/C38</f>
        <v>0.19199915664475981</v>
      </c>
      <c r="D44" s="1">
        <f t="shared" si="31"/>
        <v>5.5978809928062208E-2</v>
      </c>
      <c r="E44" s="1">
        <f t="shared" si="31"/>
        <v>0.11700990257609345</v>
      </c>
      <c r="F44" s="1">
        <f t="shared" si="31"/>
        <v>0.37768519750393398</v>
      </c>
      <c r="G44" s="1">
        <f t="shared" si="31"/>
        <v>0.12304225485181498</v>
      </c>
      <c r="H44" s="1">
        <f t="shared" si="31"/>
        <v>0.58644936113198332</v>
      </c>
      <c r="I44" s="1">
        <f t="shared" si="31"/>
        <v>0.2251095490728712</v>
      </c>
      <c r="J44" s="1">
        <f t="shared" si="31"/>
        <v>1.0123985533065043</v>
      </c>
      <c r="K44" s="1"/>
      <c r="L44" s="1">
        <f t="shared" ref="L44:Q44" si="32">100*ABS(L38-L36)/L38</f>
        <v>1.4763669945974811</v>
      </c>
      <c r="M44" s="1">
        <f t="shared" si="32"/>
        <v>1.9669884567047624</v>
      </c>
      <c r="N44" s="1">
        <f t="shared" si="32"/>
        <v>2.7748599226083774</v>
      </c>
      <c r="O44" s="1">
        <f t="shared" si="32"/>
        <v>1.8066180740106896</v>
      </c>
      <c r="P44" s="1">
        <f t="shared" si="32"/>
        <v>1.9736260006563167</v>
      </c>
      <c r="Q44" s="1">
        <f t="shared" si="32"/>
        <v>3.5199099647412826</v>
      </c>
      <c r="R44" s="6">
        <f t="shared" si="24"/>
        <v>3.5199099647412826</v>
      </c>
      <c r="S44" s="6">
        <f t="shared" si="25"/>
        <v>1.0965522482667447</v>
      </c>
    </row>
    <row r="45" spans="1:19" x14ac:dyDescent="0.25">
      <c r="A45" s="3"/>
      <c r="B45" s="1">
        <f>100*ABS(B38-B37)/B38</f>
        <v>0.23968161776397426</v>
      </c>
      <c r="C45" s="1">
        <f t="shared" ref="C45:J45" si="33">100*ABS(C38-C37)/C38</f>
        <v>0.18955252536681186</v>
      </c>
      <c r="D45" s="1">
        <f t="shared" si="33"/>
        <v>4.9783305134269595E-2</v>
      </c>
      <c r="E45" s="1">
        <f t="shared" si="33"/>
        <v>0.12877081444027402</v>
      </c>
      <c r="F45" s="1">
        <f t="shared" si="33"/>
        <v>0.36397963591447519</v>
      </c>
      <c r="G45" s="1">
        <f t="shared" si="33"/>
        <v>0.14903354922838843</v>
      </c>
      <c r="H45" s="1">
        <f t="shared" si="33"/>
        <v>0.62046133041820684</v>
      </c>
      <c r="I45" s="1">
        <f t="shared" si="33"/>
        <v>0.18965592112920793</v>
      </c>
      <c r="J45" s="1">
        <f t="shared" si="33"/>
        <v>1.0609747315486928</v>
      </c>
      <c r="K45" s="1"/>
      <c r="L45" s="1">
        <f t="shared" ref="L45:Q45" si="34">100*ABS(L38-L37)/L38</f>
        <v>1.5501200098354908</v>
      </c>
      <c r="M45" s="1">
        <f t="shared" si="34"/>
        <v>1.9697403077055955</v>
      </c>
      <c r="N45" s="1">
        <f t="shared" si="34"/>
        <v>2.8785232127096338</v>
      </c>
      <c r="O45" s="1">
        <f t="shared" si="34"/>
        <v>1.8685175521545998</v>
      </c>
      <c r="P45" s="1">
        <f t="shared" si="34"/>
        <v>2.0641403138411283</v>
      </c>
      <c r="Q45" s="1">
        <f t="shared" si="34"/>
        <v>3.6898204911023971</v>
      </c>
      <c r="R45" s="6">
        <f t="shared" si="24"/>
        <v>3.6898204911023971</v>
      </c>
      <c r="S45" s="6">
        <f t="shared" si="25"/>
        <v>1.1341836878862097</v>
      </c>
    </row>
  </sheetData>
  <mergeCells count="6">
    <mergeCell ref="A42:A45"/>
    <mergeCell ref="A8:A10"/>
    <mergeCell ref="A11:A14"/>
    <mergeCell ref="A24:A26"/>
    <mergeCell ref="A27:A30"/>
    <mergeCell ref="A39:A4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resonances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Blandin</dc:creator>
  <cp:lastModifiedBy>Rémi Blandin</cp:lastModifiedBy>
  <dcterms:created xsi:type="dcterms:W3CDTF">2021-12-10T10:56:35Z</dcterms:created>
  <dcterms:modified xsi:type="dcterms:W3CDTF">2021-12-10T17:16:44Z</dcterms:modified>
</cp:coreProperties>
</file>