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émi Blandin\Desktop\VTL\vtl_3d\VocalTractLab-dev\validation\vowels\"/>
    </mc:Choice>
  </mc:AlternateContent>
  <bookViews>
    <workbookView xWindow="0" yWindow="0" windowWidth="28800" windowHeight="12300"/>
  </bookViews>
  <sheets>
    <sheet name="resonances" sheetId="1" r:id="rId1"/>
  </sheets>
  <definedNames>
    <definedName name="_xlchart.v1.0" hidden="1">resonances!$B$12:$I$12</definedName>
    <definedName name="_xlchart.v1.1" hidden="1">resonances!$B$13:$I$13</definedName>
    <definedName name="_xlchart.v1.10" hidden="1">resonances!$B$79:$I$79</definedName>
    <definedName name="_xlchart.v1.11" hidden="1">resonances!$B$80:$I$80</definedName>
    <definedName name="_xlchart.v1.12" hidden="1">resonances!$B$81:$I$81</definedName>
    <definedName name="_xlchart.v1.13" hidden="1">resonances!$B$25:$I$25</definedName>
    <definedName name="_xlchart.v1.14" hidden="1">resonances!$B$26:$I$26</definedName>
    <definedName name="_xlchart.v1.15" hidden="1">resonances!$B$27:$I$27</definedName>
    <definedName name="_xlchart.v1.16" hidden="1">resonances!$B$28:$I$28</definedName>
    <definedName name="_xlchart.v1.17" hidden="1">resonances!$B$151:$L$151</definedName>
    <definedName name="_xlchart.v1.18" hidden="1">resonances!$B$152:$L$152</definedName>
    <definedName name="_xlchart.v1.19" hidden="1">resonances!$B$153:$L$153</definedName>
    <definedName name="_xlchart.v1.2" hidden="1">resonances!$B$14:$I$14</definedName>
    <definedName name="_xlchart.v1.20" hidden="1">resonances!$B$154:$L$154</definedName>
    <definedName name="_xlchart.v1.21" hidden="1">resonances!$B$61:$I$61</definedName>
    <definedName name="_xlchart.v1.22" hidden="1">resonances!$B$62:$I$62</definedName>
    <definedName name="_xlchart.v1.23" hidden="1">resonances!$B$63:$I$63</definedName>
    <definedName name="_xlchart.v1.24" hidden="1">resonances!$B$64:$I$64</definedName>
    <definedName name="_xlchart.v1.25" hidden="1">resonances!$B$43:$I$43</definedName>
    <definedName name="_xlchart.v1.26" hidden="1">resonances!$B$44:$I$44</definedName>
    <definedName name="_xlchart.v1.27" hidden="1">resonances!$B$45:$I$45</definedName>
    <definedName name="_xlchart.v1.28" hidden="1">resonances!$B$46:$I$46</definedName>
    <definedName name="_xlchart.v1.29" hidden="1">resonances!$B$10:$I$10</definedName>
    <definedName name="_xlchart.v1.3" hidden="1">resonances!$B$15:$I$15</definedName>
    <definedName name="_xlchart.v1.30" hidden="1">resonances!$B$7:$I$7</definedName>
    <definedName name="_xlchart.v1.31" hidden="1">resonances!$B$8:$I$8</definedName>
    <definedName name="_xlchart.v1.32" hidden="1">resonances!$B$9:$I$9</definedName>
    <definedName name="_xlchart.v1.33" hidden="1">resonances!$B$96:$I$96</definedName>
    <definedName name="_xlchart.v1.34" hidden="1">resonances!$B$97:$I$97</definedName>
    <definedName name="_xlchart.v1.35" hidden="1">resonances!$B$98:$I$98</definedName>
    <definedName name="_xlchart.v1.36" hidden="1">resonances!$B$99:$I$99</definedName>
    <definedName name="_xlchart.v1.37" hidden="1">resonances!$B$66:$I$66</definedName>
    <definedName name="_xlchart.v1.38" hidden="1">resonances!$B$67:$I$67</definedName>
    <definedName name="_xlchart.v1.39" hidden="1">resonances!$B$68:$I$68</definedName>
    <definedName name="_xlchart.v1.4" hidden="1">resonances!$B$16:$I$16</definedName>
    <definedName name="_xlchart.v1.40" hidden="1">resonances!$B$69:$I$69</definedName>
    <definedName name="_xlchart.v1.41" hidden="1">resonances!$B$70:$I$70</definedName>
    <definedName name="_xlchart.v1.42" hidden="1">resonances!$B$83:$I$83</definedName>
    <definedName name="_xlchart.v1.43" hidden="1">resonances!$B$84:$I$84</definedName>
    <definedName name="_xlchart.v1.44" hidden="1">resonances!$B$85:$I$85</definedName>
    <definedName name="_xlchart.v1.45" hidden="1">resonances!$B$86:$I$86</definedName>
    <definedName name="_xlchart.v1.46" hidden="1">resonances!$B$87:$I$87</definedName>
    <definedName name="_xlchart.v1.47" hidden="1">resonances!$B$48:$I$48</definedName>
    <definedName name="_xlchart.v1.48" hidden="1">resonances!$B$49:$I$49</definedName>
    <definedName name="_xlchart.v1.49" hidden="1">resonances!$B$50:$I$50</definedName>
    <definedName name="_xlchart.v1.5" hidden="1">resonances!$B$114:$L$114</definedName>
    <definedName name="_xlchart.v1.50" hidden="1">resonances!$B$51:$I$51</definedName>
    <definedName name="_xlchart.v1.51" hidden="1">resonances!$B$52:$I$52</definedName>
    <definedName name="_xlchart.v1.52" hidden="1">resonances!$B$30:$I$30</definedName>
    <definedName name="_xlchart.v1.53" hidden="1">resonances!$B$31:$I$31</definedName>
    <definedName name="_xlchart.v1.54" hidden="1">resonances!$B$32:$I$32</definedName>
    <definedName name="_xlchart.v1.55" hidden="1">resonances!$B$33:$I$33</definedName>
    <definedName name="_xlchart.v1.56" hidden="1">resonances!$B$34:$I$34</definedName>
    <definedName name="_xlchart.v1.57" hidden="1">resonances!$B$101:$I$101</definedName>
    <definedName name="_xlchart.v1.58" hidden="1">resonances!$B$102:$I$102</definedName>
    <definedName name="_xlchart.v1.59" hidden="1">resonances!$B$103:$I$103</definedName>
    <definedName name="_xlchart.v1.6" hidden="1">resonances!$B$115:$L$115</definedName>
    <definedName name="_xlchart.v1.60" hidden="1">resonances!$B$104:$I$104</definedName>
    <definedName name="_xlchart.v1.61" hidden="1">resonances!$B$105:$I$105</definedName>
    <definedName name="_xlchart.v1.62" hidden="1">resonances!$B$132:$L$132</definedName>
    <definedName name="_xlchart.v1.63" hidden="1">resonances!$B$133:$L$133</definedName>
    <definedName name="_xlchart.v1.64" hidden="1">resonances!$B$134:$L$134</definedName>
    <definedName name="_xlchart.v1.65" hidden="1">resonances!$B$135:$L$135</definedName>
    <definedName name="_xlchart.v1.66" hidden="1">resonances!$B$156:$L$156</definedName>
    <definedName name="_xlchart.v1.67" hidden="1">resonances!$B$157:$L$157</definedName>
    <definedName name="_xlchart.v1.68" hidden="1">resonances!$B$158:$L$158</definedName>
    <definedName name="_xlchart.v1.69" hidden="1">resonances!$B$159:$L$159</definedName>
    <definedName name="_xlchart.v1.7" hidden="1">resonances!$B$116:$L$116</definedName>
    <definedName name="_xlchart.v1.70" hidden="1">resonances!$B$160:$L$160</definedName>
    <definedName name="_xlchart.v1.71" hidden="1">resonances!$B$156:$L$156</definedName>
    <definedName name="_xlchart.v1.72" hidden="1">resonances!$B$157:$L$157</definedName>
    <definedName name="_xlchart.v1.73" hidden="1">resonances!$B$158:$L$158</definedName>
    <definedName name="_xlchart.v1.74" hidden="1">resonances!$B$159:$L$159</definedName>
    <definedName name="_xlchart.v1.75" hidden="1">resonances!$B$160:$L$160</definedName>
    <definedName name="_xlchart.v1.76" hidden="1">resonances!$B$137:$L$137</definedName>
    <definedName name="_xlchart.v1.77" hidden="1">resonances!$B$138:$L$138</definedName>
    <definedName name="_xlchart.v1.78" hidden="1">resonances!$B$139:$L$139</definedName>
    <definedName name="_xlchart.v1.79" hidden="1">resonances!$B$140:$L$140</definedName>
    <definedName name="_xlchart.v1.8" hidden="1">resonances!$B$117:$L$117</definedName>
    <definedName name="_xlchart.v1.80" hidden="1">resonances!$B$141:$L$141</definedName>
    <definedName name="_xlchart.v1.81" hidden="1">resonances!$B$119:$L$119</definedName>
    <definedName name="_xlchart.v1.82" hidden="1">resonances!$B$120:$L$120</definedName>
    <definedName name="_xlchart.v1.83" hidden="1">resonances!$B$121:$L$121</definedName>
    <definedName name="_xlchart.v1.84" hidden="1">resonances!$B$122:$L$122</definedName>
    <definedName name="_xlchart.v1.85" hidden="1">resonances!$B$123:$L$123</definedName>
    <definedName name="_xlchart.v1.9" hidden="1">resonances!$B$78:$I$78</definedName>
  </definedNames>
  <calcPr calcId="0"/>
</workbook>
</file>

<file path=xl/calcChain.xml><?xml version="1.0" encoding="utf-8"?>
<calcChain xmlns="http://schemas.openxmlformats.org/spreadsheetml/2006/main">
  <c r="M157" i="1" l="1"/>
  <c r="N157" i="1"/>
  <c r="M158" i="1"/>
  <c r="N158" i="1"/>
  <c r="M159" i="1"/>
  <c r="N159" i="1"/>
  <c r="M160" i="1"/>
  <c r="N160" i="1"/>
  <c r="C156" i="1"/>
  <c r="D156" i="1"/>
  <c r="E156" i="1"/>
  <c r="F156" i="1"/>
  <c r="G156" i="1"/>
  <c r="I156" i="1"/>
  <c r="L156" i="1"/>
  <c r="C157" i="1"/>
  <c r="D157" i="1"/>
  <c r="E157" i="1"/>
  <c r="F157" i="1"/>
  <c r="G157" i="1"/>
  <c r="I157" i="1"/>
  <c r="J157" i="1"/>
  <c r="C158" i="1"/>
  <c r="D158" i="1"/>
  <c r="E158" i="1"/>
  <c r="F158" i="1"/>
  <c r="G158" i="1"/>
  <c r="I158" i="1"/>
  <c r="J158" i="1"/>
  <c r="L158" i="1"/>
  <c r="C159" i="1"/>
  <c r="D159" i="1"/>
  <c r="E159" i="1"/>
  <c r="F159" i="1"/>
  <c r="G159" i="1"/>
  <c r="I159" i="1"/>
  <c r="J159" i="1"/>
  <c r="L159" i="1"/>
  <c r="C160" i="1"/>
  <c r="D160" i="1"/>
  <c r="E160" i="1"/>
  <c r="F160" i="1"/>
  <c r="G160" i="1"/>
  <c r="I160" i="1"/>
  <c r="J160" i="1"/>
  <c r="L160" i="1"/>
  <c r="B157" i="1"/>
  <c r="B158" i="1"/>
  <c r="B159" i="1"/>
  <c r="B160" i="1"/>
  <c r="B156" i="1"/>
  <c r="M120" i="1"/>
  <c r="N120" i="1"/>
  <c r="M121" i="1"/>
  <c r="N121" i="1"/>
  <c r="M122" i="1"/>
  <c r="N122" i="1"/>
  <c r="M123" i="1"/>
  <c r="N123" i="1"/>
  <c r="C119" i="1"/>
  <c r="D119" i="1"/>
  <c r="E119" i="1"/>
  <c r="F119" i="1"/>
  <c r="G119" i="1"/>
  <c r="I119" i="1"/>
  <c r="L119" i="1"/>
  <c r="C120" i="1"/>
  <c r="D120" i="1"/>
  <c r="E120" i="1"/>
  <c r="F120" i="1"/>
  <c r="G120" i="1"/>
  <c r="I120" i="1"/>
  <c r="J120" i="1"/>
  <c r="C121" i="1"/>
  <c r="D121" i="1"/>
  <c r="E121" i="1"/>
  <c r="F121" i="1"/>
  <c r="G121" i="1"/>
  <c r="I121" i="1"/>
  <c r="J121" i="1"/>
  <c r="L121" i="1"/>
  <c r="C122" i="1"/>
  <c r="D122" i="1"/>
  <c r="E122" i="1"/>
  <c r="F122" i="1"/>
  <c r="G122" i="1"/>
  <c r="I122" i="1"/>
  <c r="J122" i="1"/>
  <c r="L122" i="1"/>
  <c r="C123" i="1"/>
  <c r="D123" i="1"/>
  <c r="E123" i="1"/>
  <c r="F123" i="1"/>
  <c r="G123" i="1"/>
  <c r="I123" i="1"/>
  <c r="J123" i="1"/>
  <c r="L123" i="1"/>
  <c r="B120" i="1"/>
  <c r="B121" i="1"/>
  <c r="B122" i="1"/>
  <c r="B123" i="1"/>
  <c r="B119" i="1"/>
  <c r="C137" i="1"/>
  <c r="D137" i="1"/>
  <c r="E137" i="1"/>
  <c r="F137" i="1"/>
  <c r="G137" i="1"/>
  <c r="I137" i="1"/>
  <c r="L137" i="1"/>
  <c r="N137" i="1" s="1"/>
  <c r="C138" i="1"/>
  <c r="D138" i="1"/>
  <c r="E138" i="1"/>
  <c r="M138" i="1" s="1"/>
  <c r="F138" i="1"/>
  <c r="G138" i="1"/>
  <c r="I138" i="1"/>
  <c r="J138" i="1"/>
  <c r="C139" i="1"/>
  <c r="D139" i="1"/>
  <c r="E139" i="1"/>
  <c r="M139" i="1" s="1"/>
  <c r="F139" i="1"/>
  <c r="G139" i="1"/>
  <c r="I139" i="1"/>
  <c r="J139" i="1"/>
  <c r="L139" i="1"/>
  <c r="C140" i="1"/>
  <c r="D140" i="1"/>
  <c r="E140" i="1"/>
  <c r="M140" i="1" s="1"/>
  <c r="F140" i="1"/>
  <c r="G140" i="1"/>
  <c r="I140" i="1"/>
  <c r="N140" i="1" s="1"/>
  <c r="J140" i="1"/>
  <c r="L140" i="1"/>
  <c r="C141" i="1"/>
  <c r="D141" i="1"/>
  <c r="E141" i="1"/>
  <c r="M141" i="1" s="1"/>
  <c r="F141" i="1"/>
  <c r="G141" i="1"/>
  <c r="I141" i="1"/>
  <c r="J141" i="1"/>
  <c r="L141" i="1"/>
  <c r="B138" i="1"/>
  <c r="B139" i="1"/>
  <c r="B140" i="1"/>
  <c r="B141" i="1"/>
  <c r="B137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B102" i="1"/>
  <c r="B103" i="1"/>
  <c r="B104" i="1"/>
  <c r="B105" i="1"/>
  <c r="B101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B84" i="1"/>
  <c r="B85" i="1"/>
  <c r="B86" i="1"/>
  <c r="B87" i="1"/>
  <c r="B83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B67" i="1"/>
  <c r="B68" i="1"/>
  <c r="B69" i="1"/>
  <c r="B70" i="1"/>
  <c r="B66" i="1"/>
  <c r="J49" i="1"/>
  <c r="K49" i="1"/>
  <c r="J50" i="1"/>
  <c r="K50" i="1"/>
  <c r="J51" i="1"/>
  <c r="K51" i="1"/>
  <c r="J52" i="1"/>
  <c r="K52" i="1"/>
  <c r="C48" i="1"/>
  <c r="D48" i="1"/>
  <c r="E48" i="1"/>
  <c r="F48" i="1"/>
  <c r="G48" i="1"/>
  <c r="J48" i="1" s="1"/>
  <c r="H48" i="1"/>
  <c r="K48" i="1" s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B52" i="1"/>
  <c r="B51" i="1"/>
  <c r="B50" i="1"/>
  <c r="B48" i="1"/>
  <c r="B49" i="1"/>
  <c r="I34" i="1"/>
  <c r="K34" i="1" s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J33" i="1" s="1"/>
  <c r="B33" i="1"/>
  <c r="I32" i="1"/>
  <c r="H32" i="1"/>
  <c r="G32" i="1"/>
  <c r="F32" i="1"/>
  <c r="E32" i="1"/>
  <c r="D32" i="1"/>
  <c r="C32" i="1"/>
  <c r="B32" i="1"/>
  <c r="K32" i="1" s="1"/>
  <c r="I31" i="1"/>
  <c r="H31" i="1"/>
  <c r="G31" i="1"/>
  <c r="K31" i="1" s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J30" i="1" s="1"/>
  <c r="J13" i="1"/>
  <c r="K13" i="1"/>
  <c r="J14" i="1"/>
  <c r="K14" i="1"/>
  <c r="J15" i="1"/>
  <c r="K15" i="1"/>
  <c r="J16" i="1"/>
  <c r="K16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B16" i="1"/>
  <c r="B15" i="1"/>
  <c r="B14" i="1"/>
  <c r="B13" i="1"/>
  <c r="C12" i="1"/>
  <c r="D12" i="1"/>
  <c r="E12" i="1"/>
  <c r="J12" i="1" s="1"/>
  <c r="F12" i="1"/>
  <c r="G12" i="1"/>
  <c r="H12" i="1"/>
  <c r="I12" i="1"/>
  <c r="B12" i="1"/>
  <c r="K101" i="1"/>
  <c r="K83" i="1"/>
  <c r="J66" i="1"/>
  <c r="K66" i="1"/>
  <c r="C1" i="1"/>
  <c r="K12" i="1"/>
  <c r="L154" i="1"/>
  <c r="K154" i="1"/>
  <c r="J154" i="1"/>
  <c r="I154" i="1"/>
  <c r="H154" i="1"/>
  <c r="G154" i="1"/>
  <c r="F154" i="1"/>
  <c r="E154" i="1"/>
  <c r="N154" i="1" s="1"/>
  <c r="D154" i="1"/>
  <c r="C154" i="1"/>
  <c r="B154" i="1"/>
  <c r="M153" i="1"/>
  <c r="L153" i="1"/>
  <c r="N153" i="1" s="1"/>
  <c r="K153" i="1"/>
  <c r="J153" i="1"/>
  <c r="I153" i="1"/>
  <c r="H153" i="1"/>
  <c r="G153" i="1"/>
  <c r="F153" i="1"/>
  <c r="E153" i="1"/>
  <c r="D153" i="1"/>
  <c r="C153" i="1"/>
  <c r="B153" i="1"/>
  <c r="K152" i="1"/>
  <c r="J152" i="1"/>
  <c r="I152" i="1"/>
  <c r="H152" i="1"/>
  <c r="N152" i="1" s="1"/>
  <c r="G152" i="1"/>
  <c r="F152" i="1"/>
  <c r="E152" i="1"/>
  <c r="D152" i="1"/>
  <c r="C152" i="1"/>
  <c r="B152" i="1"/>
  <c r="L151" i="1"/>
  <c r="K151" i="1"/>
  <c r="I151" i="1"/>
  <c r="H151" i="1"/>
  <c r="G151" i="1"/>
  <c r="F151" i="1"/>
  <c r="E151" i="1"/>
  <c r="N151" i="1" s="1"/>
  <c r="D151" i="1"/>
  <c r="C151" i="1"/>
  <c r="B151" i="1"/>
  <c r="L135" i="1"/>
  <c r="K135" i="1"/>
  <c r="J135" i="1"/>
  <c r="I135" i="1"/>
  <c r="H135" i="1"/>
  <c r="G135" i="1"/>
  <c r="F135" i="1"/>
  <c r="E135" i="1"/>
  <c r="N135" i="1" s="1"/>
  <c r="D135" i="1"/>
  <c r="C135" i="1"/>
  <c r="B135" i="1"/>
  <c r="L134" i="1"/>
  <c r="N134" i="1" s="1"/>
  <c r="K134" i="1"/>
  <c r="J134" i="1"/>
  <c r="I134" i="1"/>
  <c r="H134" i="1"/>
  <c r="G134" i="1"/>
  <c r="F134" i="1"/>
  <c r="E134" i="1"/>
  <c r="D134" i="1"/>
  <c r="C134" i="1"/>
  <c r="B134" i="1"/>
  <c r="K133" i="1"/>
  <c r="J133" i="1"/>
  <c r="I133" i="1"/>
  <c r="H133" i="1"/>
  <c r="M133" i="1" s="1"/>
  <c r="G133" i="1"/>
  <c r="F133" i="1"/>
  <c r="E133" i="1"/>
  <c r="D133" i="1"/>
  <c r="C133" i="1"/>
  <c r="B133" i="1"/>
  <c r="L132" i="1"/>
  <c r="K132" i="1"/>
  <c r="I132" i="1"/>
  <c r="H132" i="1"/>
  <c r="G132" i="1"/>
  <c r="F132" i="1"/>
  <c r="E132" i="1"/>
  <c r="M132" i="1" s="1"/>
  <c r="D132" i="1"/>
  <c r="C132" i="1"/>
  <c r="B132" i="1"/>
  <c r="C114" i="1"/>
  <c r="D114" i="1"/>
  <c r="E114" i="1"/>
  <c r="F114" i="1"/>
  <c r="G114" i="1"/>
  <c r="H114" i="1"/>
  <c r="I114" i="1"/>
  <c r="K114" i="1"/>
  <c r="L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B117" i="1"/>
  <c r="B116" i="1"/>
  <c r="B115" i="1"/>
  <c r="B114" i="1"/>
  <c r="I99" i="1"/>
  <c r="H99" i="1"/>
  <c r="G99" i="1"/>
  <c r="F99" i="1"/>
  <c r="E99" i="1"/>
  <c r="D99" i="1"/>
  <c r="C99" i="1"/>
  <c r="B99" i="1"/>
  <c r="K99" i="1" s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K97" i="1" s="1"/>
  <c r="I96" i="1"/>
  <c r="H96" i="1"/>
  <c r="G96" i="1"/>
  <c r="F96" i="1"/>
  <c r="E96" i="1"/>
  <c r="D96" i="1"/>
  <c r="C96" i="1"/>
  <c r="B96" i="1"/>
  <c r="I81" i="1"/>
  <c r="H81" i="1"/>
  <c r="G81" i="1"/>
  <c r="F81" i="1"/>
  <c r="E81" i="1"/>
  <c r="D81" i="1"/>
  <c r="C81" i="1"/>
  <c r="B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K79" i="1" s="1"/>
  <c r="I78" i="1"/>
  <c r="H78" i="1"/>
  <c r="G78" i="1"/>
  <c r="F78" i="1"/>
  <c r="E78" i="1"/>
  <c r="D78" i="1"/>
  <c r="C78" i="1"/>
  <c r="B78" i="1"/>
  <c r="I64" i="1"/>
  <c r="H64" i="1"/>
  <c r="G64" i="1"/>
  <c r="F64" i="1"/>
  <c r="E64" i="1"/>
  <c r="D64" i="1"/>
  <c r="C64" i="1"/>
  <c r="B64" i="1"/>
  <c r="K64" i="1" s="1"/>
  <c r="I63" i="1"/>
  <c r="H63" i="1"/>
  <c r="G63" i="1"/>
  <c r="F63" i="1"/>
  <c r="E63" i="1"/>
  <c r="D63" i="1"/>
  <c r="C63" i="1"/>
  <c r="B63" i="1"/>
  <c r="I62" i="1"/>
  <c r="H62" i="1"/>
  <c r="G62" i="1"/>
  <c r="F62" i="1"/>
  <c r="E62" i="1"/>
  <c r="D62" i="1"/>
  <c r="C62" i="1"/>
  <c r="B62" i="1"/>
  <c r="J62" i="1" s="1"/>
  <c r="I61" i="1"/>
  <c r="H61" i="1"/>
  <c r="G61" i="1"/>
  <c r="F61" i="1"/>
  <c r="E61" i="1"/>
  <c r="D61" i="1"/>
  <c r="C61" i="1"/>
  <c r="B61" i="1"/>
  <c r="I46" i="1"/>
  <c r="H46" i="1"/>
  <c r="G46" i="1"/>
  <c r="F46" i="1"/>
  <c r="E46" i="1"/>
  <c r="D46" i="1"/>
  <c r="C46" i="1"/>
  <c r="B46" i="1"/>
  <c r="J46" i="1" s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4" i="1" s="1"/>
  <c r="I43" i="1"/>
  <c r="H43" i="1"/>
  <c r="G43" i="1"/>
  <c r="F43" i="1"/>
  <c r="E43" i="1"/>
  <c r="D43" i="1"/>
  <c r="C43" i="1"/>
  <c r="B43" i="1"/>
  <c r="I28" i="1"/>
  <c r="H28" i="1"/>
  <c r="G28" i="1"/>
  <c r="F28" i="1"/>
  <c r="E28" i="1"/>
  <c r="D28" i="1"/>
  <c r="C28" i="1"/>
  <c r="B28" i="1"/>
  <c r="K28" i="1" s="1"/>
  <c r="I27" i="1"/>
  <c r="H27" i="1"/>
  <c r="G27" i="1"/>
  <c r="F27" i="1"/>
  <c r="E27" i="1"/>
  <c r="D27" i="1"/>
  <c r="C27" i="1"/>
  <c r="B27" i="1"/>
  <c r="J27" i="1" s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B10" i="1"/>
  <c r="J10" i="1" s="1"/>
  <c r="B9" i="1"/>
  <c r="B8" i="1"/>
  <c r="B7" i="1"/>
  <c r="N141" i="1" l="1"/>
  <c r="N139" i="1"/>
  <c r="N138" i="1"/>
  <c r="J105" i="1"/>
  <c r="J104" i="1"/>
  <c r="J103" i="1"/>
  <c r="J102" i="1"/>
  <c r="K105" i="1"/>
  <c r="K104" i="1"/>
  <c r="K103" i="1"/>
  <c r="K102" i="1"/>
  <c r="J85" i="1"/>
  <c r="J87" i="1"/>
  <c r="J86" i="1"/>
  <c r="J84" i="1"/>
  <c r="K87" i="1"/>
  <c r="K86" i="1"/>
  <c r="K85" i="1"/>
  <c r="K84" i="1"/>
  <c r="J70" i="1"/>
  <c r="J69" i="1"/>
  <c r="J68" i="1"/>
  <c r="J67" i="1"/>
  <c r="K70" i="1"/>
  <c r="K69" i="1"/>
  <c r="K68" i="1"/>
  <c r="K67" i="1"/>
  <c r="J31" i="1"/>
  <c r="K33" i="1"/>
  <c r="K30" i="1"/>
  <c r="J34" i="1"/>
  <c r="J32" i="1"/>
  <c r="N156" i="1"/>
  <c r="N119" i="1"/>
  <c r="M156" i="1"/>
  <c r="M137" i="1"/>
  <c r="M119" i="1"/>
  <c r="J101" i="1"/>
  <c r="J83" i="1"/>
  <c r="M152" i="1"/>
  <c r="M151" i="1"/>
  <c r="M154" i="1"/>
  <c r="N133" i="1"/>
  <c r="M134" i="1"/>
  <c r="N132" i="1"/>
  <c r="M135" i="1"/>
  <c r="M117" i="1"/>
  <c r="N117" i="1"/>
  <c r="N115" i="1"/>
  <c r="N116" i="1"/>
  <c r="N114" i="1"/>
  <c r="M114" i="1"/>
  <c r="M115" i="1"/>
  <c r="M116" i="1"/>
  <c r="K9" i="1"/>
  <c r="J8" i="1"/>
  <c r="K80" i="1"/>
  <c r="K96" i="1"/>
  <c r="K78" i="1"/>
  <c r="K8" i="1"/>
  <c r="K26" i="1"/>
  <c r="K63" i="1"/>
  <c r="K7" i="1"/>
  <c r="K10" i="1"/>
  <c r="J9" i="1"/>
  <c r="J96" i="1"/>
  <c r="J26" i="1"/>
  <c r="J25" i="1"/>
  <c r="J7" i="1"/>
  <c r="K98" i="1"/>
  <c r="J98" i="1"/>
  <c r="J78" i="1"/>
  <c r="J28" i="1"/>
  <c r="K81" i="1"/>
  <c r="K46" i="1"/>
  <c r="K44" i="1"/>
  <c r="K45" i="1"/>
  <c r="K25" i="1"/>
  <c r="K61" i="1"/>
  <c r="K43" i="1"/>
  <c r="J97" i="1"/>
  <c r="J99" i="1"/>
  <c r="J80" i="1"/>
  <c r="J79" i="1"/>
  <c r="J81" i="1"/>
  <c r="K62" i="1"/>
  <c r="J63" i="1"/>
  <c r="J64" i="1"/>
  <c r="J61" i="1"/>
  <c r="J43" i="1"/>
  <c r="J45" i="1"/>
  <c r="K27" i="1"/>
</calcChain>
</file>

<file path=xl/sharedStrings.xml><?xml version="1.0" encoding="utf-8"?>
<sst xmlns="http://schemas.openxmlformats.org/spreadsheetml/2006/main" count="32" uniqueCount="8">
  <si>
    <t>Vowel a</t>
  </si>
  <si>
    <t>Vowel i</t>
  </si>
  <si>
    <t>Vowel u</t>
  </si>
  <si>
    <t>max</t>
  </si>
  <si>
    <t>average</t>
  </si>
  <si>
    <t>FEM</t>
  </si>
  <si>
    <t>corr Fac</t>
  </si>
  <si>
    <t>corr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</si>
</sst>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9" fontId="0" fillId="0" borderId="0" xfId="0" applyNumberFormat="1"/>
    <xf numFmtId="0" fontId="18" fillId="0" borderId="0" xfId="0" applyFont="1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_xlchart.v1.30</cx:f>
      </cx:numDim>
    </cx:data>
    <cx:data id="1">
      <cx:numDim type="val">
        <cx:f dir="row">_xlchart.v1.31</cx:f>
      </cx:numDim>
    </cx:data>
    <cx:data id="2">
      <cx:numDim type="val">
        <cx:f dir="row">_xlchart.v1.32</cx:f>
      </cx:numDim>
    </cx:data>
    <cx:data id="3">
      <cx:numDim type="val">
        <cx:f dir="row">_xlchart.v1.29</cx:f>
      </cx:numDim>
    </cx:data>
  </cx:chartData>
  <cx:chart>
    <cx:title pos="t" align="ctr" overlay="0"/>
    <cx:plotArea>
      <cx:plotAreaRegion>
        <cx:series layoutId="boxWhisker" uniqueId="{08BC4EA7-6596-4BC2-BC56-562457E6B5E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7A1411-CAB1-46A6-97AA-E62BAB4E244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5EE7B8-DDB4-4AF0-8029-783AF821EE32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D103E40-17FE-4281-B041-85EE3C6FD4BE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</cx:chartData>
  <cx:chart>
    <cx:title pos="t" align="ctr" overlay="0"/>
    <cx:plotArea>
      <cx:plotAreaRegion>
        <cx:series layoutId="boxWhisker" uniqueId="{9274DD3C-7FA8-4213-B3B7-D1EC758427F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672D788-294F-495C-AA54-713563ECEE8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CF54D97-3583-4F99-8606-F59FB4DA3E1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F699736-B320-4A46-9D2B-BD83BDA4773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6728016-5ACD-42E9-88F0-4B7BE4C66912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</cx:chartData>
  <cx:chart>
    <cx:title pos="t" align="ctr" overlay="0"/>
    <cx:plotArea>
      <cx:plotAreaRegion>
        <cx:series layoutId="boxWhisker" uniqueId="{BAAB8583-06C1-475D-90CD-5F3D5C9D445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23D886C-6287-4EEE-B3BD-2C00345B26B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E8798F-81CA-4E6D-A321-B22BC2348724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2DA41BF-1BD4-450F-8104-33D5A2EB192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DAC8ADE-61F5-4C1B-B0FC-65C9AE80D2F1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_xlchart.v1.47</cx:f>
      </cx:numDim>
    </cx:data>
    <cx:data id="1">
      <cx:numDim type="val">
        <cx:f dir="row">_xlchart.v1.48</cx:f>
      </cx:numDim>
    </cx:data>
    <cx:data id="2">
      <cx:numDim type="val">
        <cx:f dir="row">_xlchart.v1.49</cx:f>
      </cx:numDim>
    </cx:data>
    <cx:data id="3">
      <cx:numDim type="val">
        <cx:f dir="row">_xlchart.v1.50</cx:f>
      </cx:numDim>
    </cx:data>
    <cx:data id="4">
      <cx:numDim type="val">
        <cx:f dir="row">_xlchart.v1.51</cx:f>
      </cx:numDim>
    </cx:data>
  </cx:chartData>
  <cx:chart>
    <cx:title pos="t" align="ctr" overlay="0"/>
    <cx:plotArea>
      <cx:plotAreaRegion>
        <cx:series layoutId="boxWhisker" uniqueId="{B8824406-7D8A-41B2-AF42-1E8CB344F72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D28433B-928B-44BE-8E15-9DD580AD08F0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FD35FF9-F349-4264-A675-567FF131FB3B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64FC6F5-3355-4A15-8D7A-DC02BFE86DB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BF06052-9718-4B74-9C13-0B102AAB67D7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_xlchart.v1.37</cx:f>
      </cx:numDim>
    </cx:data>
    <cx:data id="1">
      <cx:numDim type="val">
        <cx:f dir="row">_xlchart.v1.38</cx:f>
      </cx:numDim>
    </cx:data>
    <cx:data id="2">
      <cx:numDim type="val">
        <cx:f dir="row">_xlchart.v1.39</cx:f>
      </cx:numDim>
    </cx:data>
    <cx:data id="3">
      <cx:numDim type="val">
        <cx:f dir="row">_xlchart.v1.40</cx:f>
      </cx:numDim>
    </cx:data>
    <cx:data id="4">
      <cx:numDim type="val">
        <cx:f dir="row">_xlchart.v1.41</cx:f>
      </cx:numDim>
    </cx:data>
  </cx:chartData>
  <cx:chart>
    <cx:title pos="t" align="ctr" overlay="0"/>
    <cx:plotArea>
      <cx:plotAreaRegion>
        <cx:series layoutId="boxWhisker" uniqueId="{29002219-B05B-461A-8D47-1DD5E83DA9B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1EF7F3-31ED-4A34-BC8A-281FB9FC626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A1A2526-B2C3-44BC-91A7-A3CBC4C7F61E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B3E3DDF-DADC-4BB4-B4D0-DD580523771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D54739-9DBD-49FE-A4D3-58428CB9AA52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_xlchart.v1.43</cx:f>
      </cx:numDim>
    </cx:data>
    <cx:data id="2">
      <cx:numDim type="val">
        <cx:f dir="row">_xlchart.v1.44</cx:f>
      </cx:numDim>
    </cx:data>
    <cx:data id="3">
      <cx:numDim type="val">
        <cx:f dir="row">_xlchart.v1.45</cx:f>
      </cx:numDim>
    </cx:data>
    <cx:data id="4">
      <cx:numDim type="val">
        <cx:f dir="row">_xlchart.v1.46</cx:f>
      </cx:numDim>
    </cx:data>
  </cx:chartData>
  <cx:chart>
    <cx:title pos="t" align="ctr" overlay="0"/>
    <cx:plotArea>
      <cx:plotAreaRegion>
        <cx:series layoutId="boxWhisker" uniqueId="{E0DFE03B-D2C7-41B5-A8B5-160E1137036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49AE5D8-CB73-4C21-B5A7-A2B47AA9238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9398B3D-4848-4C85-B38A-B09054B4B4F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2476991-7467-46D9-8D43-4E3EB699C63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8E0D1E7-BD2D-4A50-AD12-148CD9DFA159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_xlchart.v1.57</cx:f>
      </cx:numDim>
    </cx:data>
    <cx:data id="1">
      <cx:numDim type="val">
        <cx:f dir="row">_xlchart.v1.58</cx:f>
      </cx:numDim>
    </cx:data>
    <cx:data id="2">
      <cx:numDim type="val">
        <cx:f dir="row">_xlchart.v1.59</cx:f>
      </cx:numDim>
    </cx:data>
    <cx:data id="3">
      <cx:numDim type="val">
        <cx:f dir="row">_xlchart.v1.60</cx:f>
      </cx:numDim>
    </cx:data>
    <cx:data id="4">
      <cx:numDim type="val">
        <cx:f dir="row">_xlchart.v1.61</cx:f>
      </cx:numDim>
    </cx:data>
  </cx:chartData>
  <cx:chart>
    <cx:title pos="t" align="ctr" overlay="0"/>
    <cx:plotArea>
      <cx:plotAreaRegion>
        <cx:series layoutId="boxWhisker" uniqueId="{7E1D6EF6-8F30-47FF-824C-E6C9FC8B5E9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B84946F-46F2-4A19-9132-DF21178FE444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8C862B4-EAC1-4959-90F5-CDC6055B0156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0C26D89-1BA3-4CE5-A6C5-32646DDC468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224DA4-EADC-48E8-9694-2C9C9C7217A7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_xlchart.v1.76</cx:f>
      </cx:numDim>
    </cx:data>
    <cx:data id="1">
      <cx:numDim type="val">
        <cx:f dir="row">_xlchart.v1.77</cx:f>
      </cx:numDim>
    </cx:data>
    <cx:data id="2">
      <cx:numDim type="val">
        <cx:f dir="row">_xlchart.v1.78</cx:f>
      </cx:numDim>
    </cx:data>
    <cx:data id="3">
      <cx:numDim type="val">
        <cx:f dir="row">_xlchart.v1.79</cx:f>
      </cx:numDim>
    </cx:data>
    <cx:data id="4">
      <cx:numDim type="val">
        <cx:f dir="row">_xlchart.v1.80</cx:f>
      </cx:numDim>
    </cx:data>
  </cx:chartData>
  <cx:chart>
    <cx:title pos="t" align="ctr" overlay="0"/>
    <cx:plotArea>
      <cx:plotAreaRegion>
        <cx:series layoutId="boxWhisker" uniqueId="{CC653290-CCA8-42D0-8CDF-C9A930582E6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583E79-73CF-463A-939F-C7CC2D10934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74F95A9-B02F-457C-B520-055A370149D6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9009EEB-15B6-4888-911C-F5A063AE484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39A8F52-2A28-4BD1-80CF-43634354B3C0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_xlchart.v1.81</cx:f>
      </cx:numDim>
    </cx:data>
    <cx:data id="1">
      <cx:numDim type="val">
        <cx:f dir="row">_xlchart.v1.82</cx:f>
      </cx:numDim>
    </cx:data>
    <cx:data id="2">
      <cx:numDim type="val">
        <cx:f dir="row">_xlchart.v1.83</cx:f>
      </cx:numDim>
    </cx:data>
    <cx:data id="3">
      <cx:numDim type="val">
        <cx:f dir="row">_xlchart.v1.84</cx:f>
      </cx:numDim>
    </cx:data>
    <cx:data id="4">
      <cx:numDim type="val">
        <cx:f dir="row">_xlchart.v1.85</cx:f>
      </cx:numDim>
    </cx:data>
  </cx:chartData>
  <cx:chart>
    <cx:title pos="t" align="ctr" overlay="0"/>
    <cx:plotArea>
      <cx:plotAreaRegion>
        <cx:series layoutId="boxWhisker" uniqueId="{331FECF5-4807-489D-994A-F79C61D71E6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2D68BD1-F43A-457B-9133-BF35E3E795D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132FEBD-4ED3-4669-B030-CC8085BE781F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336DC35-149D-4B8F-B396-CF8E2B333DD3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22737EC-1241-4559-9CB7-96B11939E10E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_xlchart.v1.66</cx:f>
      </cx:numDim>
    </cx:data>
    <cx:data id="1">
      <cx:numDim type="val">
        <cx:f dir="row">_xlchart.v1.67</cx:f>
      </cx:numDim>
    </cx:data>
    <cx:data id="2">
      <cx:numDim type="val">
        <cx:f dir="row">_xlchart.v1.68</cx:f>
      </cx:numDim>
    </cx:data>
    <cx:data id="3">
      <cx:numDim type="val">
        <cx:f dir="row">_xlchart.v1.69</cx:f>
      </cx:numDim>
    </cx:data>
    <cx:data id="4">
      <cx:numDim type="val">
        <cx:f dir="row">_xlchart.v1.70</cx:f>
      </cx:numDim>
    </cx:data>
  </cx:chartData>
  <cx:chart>
    <cx:title pos="t" align="ctr" overlay="0"/>
    <cx:plotArea>
      <cx:plotAreaRegion>
        <cx:series layoutId="boxWhisker" uniqueId="{72EF7EB7-1E86-4C85-B3A8-8B8F5B3A512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ACA094-BF19-40E8-AC4E-9EB31F4E657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2DD941-A3F8-49D4-9B67-48FB4BC0ED9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8F6EDD7-D003-4FCF-8FDD-825C4ED708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81EE6DB-6772-4868-9E16-907C237CB44B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  <cx:data id="1">
      <cx:numDim type="val">
        <cx:f dir="row">_xlchart.v1.14</cx:f>
      </cx:numDim>
    </cx:data>
    <cx:data id="2">
      <cx:numDim type="val">
        <cx:f dir="row">_xlchart.v1.15</cx:f>
      </cx:numDim>
    </cx:data>
    <cx:data id="3">
      <cx:numDim type="val">
        <cx:f dir="row">_xlchart.v1.16</cx:f>
      </cx:numDim>
    </cx:data>
  </cx:chartData>
  <cx:chart>
    <cx:title pos="t" align="ctr" overlay="0"/>
    <cx:plotArea>
      <cx:plotAreaRegion>
        <cx:series layoutId="boxWhisker" uniqueId="{C785EE48-C10C-4FF0-BE09-0ADE4AA4870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E6B7963-DE0B-46EE-8D8F-C013B8B4FAF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8E8ACD-0CA3-407F-AE77-C6FDE275AA53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5607A0C-C45E-42D0-B1C3-E807735B5CD4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/>
    <cx:plotArea>
      <cx:plotAreaRegion>
        <cx:series layoutId="boxWhisker" uniqueId="{424C8B0D-F5DF-4D00-B6D1-9C758D21C1F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64C62C-D1FA-41C8-B804-690AFBA4C3F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B64CF89-49EE-42CD-9D67-A7B4F21FE17B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E1937C5-5533-4919-8F56-C8AB78B77653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_xlchart.v1.21</cx:f>
      </cx:numDim>
    </cx:data>
    <cx:data id="1">
      <cx:numDim type="val">
        <cx:f dir="row">_xlchart.v1.22</cx:f>
      </cx:numDim>
    </cx:data>
    <cx:data id="2">
      <cx:numDim type="val">
        <cx:f dir="row">_xlchart.v1.23</cx:f>
      </cx:numDim>
    </cx:data>
    <cx:data id="3">
      <cx:numDim type="val">
        <cx:f dir="row">_xlchart.v1.24</cx:f>
      </cx:numDim>
    </cx:data>
  </cx:chartData>
  <cx:chart>
    <cx:title pos="t" align="ctr" overlay="0"/>
    <cx:plotArea>
      <cx:plotAreaRegion>
        <cx:series layoutId="boxWhisker" uniqueId="{28EB4745-0E55-4018-B60B-26F10869D35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565A2A-B8CD-4FC2-96C5-DCBB3D578E6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3315704-6EF3-493B-A5AE-582C23FFEAB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3F8F360-D195-41FC-8E21-D3AE8580A207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  <cx:data id="1">
      <cx:numDim type="val">
        <cx:f dir="row">_xlchart.v1.10</cx:f>
      </cx:numDim>
    </cx:data>
    <cx:data id="2">
      <cx:numDim type="val">
        <cx:f dir="row">_xlchart.v1.11</cx:f>
      </cx:numDim>
    </cx:data>
    <cx:data id="3">
      <cx:numDim type="val">
        <cx:f dir="row">_xlchart.v1.12</cx:f>
      </cx:numDim>
    </cx:data>
  </cx:chartData>
  <cx:chart>
    <cx:title pos="t" align="ctr" overlay="0"/>
    <cx:plotArea>
      <cx:plotAreaRegion>
        <cx:series layoutId="boxWhisker" uniqueId="{76DAC21C-D140-4DC3-A7B1-B859C76D818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E744BD0-CCE2-49E6-8604-0E979387279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FC0F046-3A9F-43C1-8E89-13F05B60490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ECD3065-2A7A-4759-B1F7-1E131FFEF570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/>
    <cx:plotArea>
      <cx:plotAreaRegion>
        <cx:series layoutId="boxWhisker" uniqueId="{78E02171-7373-4198-B7F6-1A6300EB17F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0C86C23-6859-4CA9-B610-B0738AC7683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B491316-DC3E-4ABC-8A74-2DC4F54A4A3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644CC19-AC6A-419B-92D8-7CE25987E017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/>
    <cx:plotArea>
      <cx:plotAreaRegion>
        <cx:series layoutId="boxWhisker" uniqueId="{8CB44AD6-D05E-4056-81E4-2B26437DF63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51EC657-A512-4FC6-A9E8-D7E6D4BE19F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17CFCA-EE56-482F-8CAB-F1961B6C90E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9CED28D-E4D8-4945-B54F-3294532080FB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_xlchart.v1.62</cx:f>
      </cx:numDim>
    </cx:data>
    <cx:data id="1">
      <cx:numDim type="val">
        <cx:f dir="row">_xlchart.v1.63</cx:f>
      </cx:numDim>
    </cx:data>
    <cx:data id="2">
      <cx:numDim type="val">
        <cx:f dir="row">_xlchart.v1.64</cx:f>
      </cx:numDim>
    </cx:data>
    <cx:data id="3">
      <cx:numDim type="val">
        <cx:f dir="row">_xlchart.v1.65</cx:f>
      </cx:numDim>
    </cx:data>
  </cx:chartData>
  <cx:chart>
    <cx:title pos="t" align="ctr" overlay="0"/>
    <cx:plotArea>
      <cx:plotAreaRegion>
        <cx:series layoutId="boxWhisker" uniqueId="{30135947-045E-416F-9AD3-30AD974BD47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59A714-FDC1-4FD9-80CC-9C4CAE4E73FA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490DB18-0AF2-4EDD-BDB2-31CD669F28A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B331D62-9214-45C5-A87E-60DB4CF4A220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</cx:chartData>
  <cx:chart>
    <cx:title pos="t" align="ctr" overlay="0"/>
    <cx:plotArea>
      <cx:plotAreaRegion>
        <cx:series layoutId="boxWhisker" uniqueId="{9649DDB0-B079-46BA-BDA3-A9493A7F940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88BDA1A-C2CF-482E-BBAC-DD56BB0A520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68D83D8-F1CD-4ACB-93DB-27EC9024459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A0BA87-4F2A-4EF3-AA4D-647A753B89D1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238126</xdr:colOff>
      <xdr:row>0</xdr:row>
      <xdr:rowOff>104774</xdr:rowOff>
    </xdr:from>
    <xdr:to>
      <xdr:col>15</xdr:col>
      <xdr:colOff>114300</xdr:colOff>
      <xdr:row>15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257175</xdr:colOff>
      <xdr:row>17</xdr:row>
      <xdr:rowOff>95250</xdr:rowOff>
    </xdr:from>
    <xdr:to>
      <xdr:col>15</xdr:col>
      <xdr:colOff>323850</xdr:colOff>
      <xdr:row>33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257174</xdr:colOff>
      <xdr:row>37</xdr:row>
      <xdr:rowOff>0</xdr:rowOff>
    </xdr:from>
    <xdr:to>
      <xdr:col>15</xdr:col>
      <xdr:colOff>323850</xdr:colOff>
      <xdr:row>51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266699</xdr:colOff>
      <xdr:row>54</xdr:row>
      <xdr:rowOff>66674</xdr:rowOff>
    </xdr:from>
    <xdr:to>
      <xdr:col>15</xdr:col>
      <xdr:colOff>390525</xdr:colOff>
      <xdr:row>69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276225</xdr:colOff>
      <xdr:row>71</xdr:row>
      <xdr:rowOff>57149</xdr:rowOff>
    </xdr:from>
    <xdr:to>
      <xdr:col>15</xdr:col>
      <xdr:colOff>171450</xdr:colOff>
      <xdr:row>86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276225</xdr:colOff>
      <xdr:row>90</xdr:row>
      <xdr:rowOff>66674</xdr:rowOff>
    </xdr:from>
    <xdr:to>
      <xdr:col>15</xdr:col>
      <xdr:colOff>438150</xdr:colOff>
      <xdr:row>104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133350</xdr:colOff>
      <xdr:row>106</xdr:row>
      <xdr:rowOff>180975</xdr:rowOff>
    </xdr:from>
    <xdr:to>
      <xdr:col>18</xdr:col>
      <xdr:colOff>38100</xdr:colOff>
      <xdr:row>124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161925</xdr:colOff>
      <xdr:row>125</xdr:row>
      <xdr:rowOff>9525</xdr:rowOff>
    </xdr:from>
    <xdr:to>
      <xdr:col>18</xdr:col>
      <xdr:colOff>9525</xdr:colOff>
      <xdr:row>139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171449</xdr:colOff>
      <xdr:row>143</xdr:row>
      <xdr:rowOff>161925</xdr:rowOff>
    </xdr:from>
    <xdr:to>
      <xdr:col>18</xdr:col>
      <xdr:colOff>161924</xdr:colOff>
      <xdr:row>159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114299</xdr:colOff>
      <xdr:row>0</xdr:row>
      <xdr:rowOff>104775</xdr:rowOff>
    </xdr:from>
    <xdr:to>
      <xdr:col>18</xdr:col>
      <xdr:colOff>542924</xdr:colOff>
      <xdr:row>15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333375</xdr:colOff>
      <xdr:row>17</xdr:row>
      <xdr:rowOff>95250</xdr:rowOff>
    </xdr:from>
    <xdr:to>
      <xdr:col>19</xdr:col>
      <xdr:colOff>57150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323850</xdr:colOff>
      <xdr:row>36</xdr:row>
      <xdr:rowOff>190499</xdr:rowOff>
    </xdr:from>
    <xdr:to>
      <xdr:col>19</xdr:col>
      <xdr:colOff>66675</xdr:colOff>
      <xdr:row>51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409575</xdr:colOff>
      <xdr:row>54</xdr:row>
      <xdr:rowOff>66674</xdr:rowOff>
    </xdr:from>
    <xdr:to>
      <xdr:col>19</xdr:col>
      <xdr:colOff>523875</xdr:colOff>
      <xdr:row>69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Diagramm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180975</xdr:colOff>
      <xdr:row>71</xdr:row>
      <xdr:rowOff>66675</xdr:rowOff>
    </xdr:from>
    <xdr:to>
      <xdr:col>19</xdr:col>
      <xdr:colOff>38100</xdr:colOff>
      <xdr:row>86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457200</xdr:colOff>
      <xdr:row>90</xdr:row>
      <xdr:rowOff>57150</xdr:rowOff>
    </xdr:from>
    <xdr:to>
      <xdr:col>19</xdr:col>
      <xdr:colOff>390525</xdr:colOff>
      <xdr:row>104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125</xdr:row>
      <xdr:rowOff>9525</xdr:rowOff>
    </xdr:from>
    <xdr:to>
      <xdr:col>21</xdr:col>
      <xdr:colOff>609600</xdr:colOff>
      <xdr:row>139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Diagramm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18</xdr:col>
      <xdr:colOff>38100</xdr:colOff>
      <xdr:row>107</xdr:row>
      <xdr:rowOff>0</xdr:rowOff>
    </xdr:from>
    <xdr:to>
      <xdr:col>22</xdr:col>
      <xdr:colOff>123825</xdr:colOff>
      <xdr:row>124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Diagramm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18</xdr:col>
      <xdr:colOff>180975</xdr:colOff>
      <xdr:row>143</xdr:row>
      <xdr:rowOff>152399</xdr:rowOff>
    </xdr:from>
    <xdr:to>
      <xdr:col>22</xdr:col>
      <xdr:colOff>542925</xdr:colOff>
      <xdr:row>159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Diagramm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workbookViewId="0">
      <selection activeCell="A156" sqref="A156:A160"/>
    </sheetView>
  </sheetViews>
  <sheetFormatPr baseColWidth="10" defaultRowHeight="15" x14ac:dyDescent="0.25"/>
  <sheetData>
    <row r="1" spans="1:11" x14ac:dyDescent="0.25">
      <c r="A1" s="4" t="s">
        <v>0</v>
      </c>
      <c r="B1" t="s">
        <v>6</v>
      </c>
      <c r="C1">
        <f>125000</f>
        <v>125000</v>
      </c>
      <c r="D1" t="s">
        <v>7</v>
      </c>
      <c r="E1" s="5">
        <v>101.93819999999999</v>
      </c>
    </row>
    <row r="2" spans="1:11" x14ac:dyDescent="0.25">
      <c r="A2">
        <v>20</v>
      </c>
      <c r="B2">
        <v>658</v>
      </c>
      <c r="C2">
        <v>1238</v>
      </c>
      <c r="D2">
        <v>2482</v>
      </c>
      <c r="E2">
        <v>3538</v>
      </c>
      <c r="F2">
        <v>4352</v>
      </c>
      <c r="G2">
        <v>5988</v>
      </c>
      <c r="H2">
        <v>7363</v>
      </c>
      <c r="I2">
        <v>8618</v>
      </c>
    </row>
    <row r="3" spans="1:11" x14ac:dyDescent="0.25">
      <c r="A3">
        <v>30</v>
      </c>
      <c r="B3">
        <v>653</v>
      </c>
      <c r="C3">
        <v>1230</v>
      </c>
      <c r="D3">
        <v>2475</v>
      </c>
      <c r="E3">
        <v>3601</v>
      </c>
      <c r="F3">
        <v>4334</v>
      </c>
      <c r="G3">
        <v>5961</v>
      </c>
      <c r="H3">
        <v>7331</v>
      </c>
      <c r="I3">
        <v>8577</v>
      </c>
    </row>
    <row r="4" spans="1:11" x14ac:dyDescent="0.25">
      <c r="A4">
        <v>40</v>
      </c>
      <c r="B4">
        <v>650</v>
      </c>
      <c r="C4">
        <v>1224</v>
      </c>
      <c r="D4">
        <v>2463</v>
      </c>
      <c r="E4">
        <v>3401</v>
      </c>
      <c r="F4">
        <v>4326</v>
      </c>
      <c r="G4">
        <v>5943</v>
      </c>
      <c r="H4">
        <v>7311</v>
      </c>
      <c r="I4">
        <v>8549</v>
      </c>
    </row>
    <row r="5" spans="1:11" x14ac:dyDescent="0.25">
      <c r="A5">
        <v>50</v>
      </c>
      <c r="B5">
        <v>648</v>
      </c>
      <c r="C5">
        <v>1214</v>
      </c>
      <c r="D5">
        <v>2450</v>
      </c>
      <c r="E5">
        <v>3362</v>
      </c>
      <c r="F5">
        <v>4320</v>
      </c>
      <c r="G5">
        <v>5928</v>
      </c>
      <c r="H5">
        <v>7283</v>
      </c>
      <c r="I5">
        <v>8537</v>
      </c>
    </row>
    <row r="6" spans="1:11" x14ac:dyDescent="0.25">
      <c r="A6">
        <v>60</v>
      </c>
      <c r="B6">
        <v>647</v>
      </c>
      <c r="C6">
        <v>1211</v>
      </c>
      <c r="D6">
        <v>2446</v>
      </c>
      <c r="E6">
        <v>3350</v>
      </c>
      <c r="F6">
        <v>4315</v>
      </c>
      <c r="G6">
        <v>5918</v>
      </c>
      <c r="H6">
        <v>7273</v>
      </c>
      <c r="I6">
        <v>8522</v>
      </c>
      <c r="J6" t="s">
        <v>3</v>
      </c>
      <c r="K6" t="s">
        <v>4</v>
      </c>
    </row>
    <row r="7" spans="1:11" x14ac:dyDescent="0.25">
      <c r="B7" s="3">
        <f>100*ABS(B6-B2)/B6</f>
        <v>1.7001545595054095</v>
      </c>
      <c r="C7" s="3">
        <f t="shared" ref="C7:I7" si="0">100*ABS(C6-C2)/C6</f>
        <v>2.2295623451692816</v>
      </c>
      <c r="D7" s="3">
        <f t="shared" si="0"/>
        <v>1.4717906786590351</v>
      </c>
      <c r="E7" s="3">
        <f t="shared" si="0"/>
        <v>5.6119402985074629</v>
      </c>
      <c r="F7" s="3">
        <f t="shared" si="0"/>
        <v>0.85747392815758983</v>
      </c>
      <c r="G7" s="3">
        <f t="shared" si="0"/>
        <v>1.1828320378506252</v>
      </c>
      <c r="H7" s="3">
        <f t="shared" si="0"/>
        <v>1.2374535954901691</v>
      </c>
      <c r="I7" s="3">
        <f t="shared" si="0"/>
        <v>1.1264961276695611</v>
      </c>
      <c r="J7" s="3">
        <f>MAX(B7:I7)</f>
        <v>5.6119402985074629</v>
      </c>
      <c r="K7" s="3">
        <f>AVERAGE(B7:I7)</f>
        <v>1.927212946376142</v>
      </c>
    </row>
    <row r="8" spans="1:11" x14ac:dyDescent="0.25">
      <c r="B8" s="3">
        <f>100*ABS(B6-B3)/B6</f>
        <v>0.92735703245749612</v>
      </c>
      <c r="C8" s="3">
        <f t="shared" ref="C8:I8" si="1">100*ABS(C6-C3)/C6</f>
        <v>1.5689512799339389</v>
      </c>
      <c r="D8" s="3">
        <f t="shared" si="1"/>
        <v>1.1856091578086672</v>
      </c>
      <c r="E8" s="3">
        <f t="shared" si="1"/>
        <v>7.4925373134328357</v>
      </c>
      <c r="F8" s="3">
        <f t="shared" si="1"/>
        <v>0.44032444959443801</v>
      </c>
      <c r="G8" s="3">
        <f t="shared" si="1"/>
        <v>0.72659682325109831</v>
      </c>
      <c r="H8" s="3">
        <f t="shared" si="1"/>
        <v>0.79747009487144227</v>
      </c>
      <c r="I8" s="3">
        <f t="shared" si="1"/>
        <v>0.64538840647735274</v>
      </c>
      <c r="J8" s="3">
        <f t="shared" ref="J8:J10" si="2">MAX(B8:I8)</f>
        <v>7.4925373134328357</v>
      </c>
      <c r="K8" s="3">
        <f t="shared" ref="K8:K10" si="3">AVERAGE(B8:I8)</f>
        <v>1.723029319728409</v>
      </c>
    </row>
    <row r="9" spans="1:11" x14ac:dyDescent="0.25">
      <c r="B9" s="3">
        <f>100*ABS(B6-B4)/B6</f>
        <v>0.46367851622874806</v>
      </c>
      <c r="C9" s="3">
        <f t="shared" ref="C9:I9" si="4">100*ABS(C6-C4)/C6</f>
        <v>1.0734929810074318</v>
      </c>
      <c r="D9" s="3">
        <f t="shared" si="4"/>
        <v>0.69501226492232215</v>
      </c>
      <c r="E9" s="3">
        <f t="shared" si="4"/>
        <v>1.5223880597014925</v>
      </c>
      <c r="F9" s="3">
        <f t="shared" si="4"/>
        <v>0.25492468134414831</v>
      </c>
      <c r="G9" s="3">
        <f t="shared" si="4"/>
        <v>0.42244001351808042</v>
      </c>
      <c r="H9" s="3">
        <f t="shared" si="4"/>
        <v>0.52248040698473808</v>
      </c>
      <c r="I9" s="3">
        <f t="shared" si="4"/>
        <v>0.31682703590706407</v>
      </c>
      <c r="J9" s="3">
        <f t="shared" si="2"/>
        <v>1.5223880597014925</v>
      </c>
      <c r="K9" s="3">
        <f t="shared" si="3"/>
        <v>0.65890549495175321</v>
      </c>
    </row>
    <row r="10" spans="1:11" x14ac:dyDescent="0.25">
      <c r="B10" s="3">
        <f>100*ABS(B6-B5)/B6</f>
        <v>0.15455950540958269</v>
      </c>
      <c r="C10" s="3">
        <f t="shared" ref="C10:I10" si="5">100*ABS(C6-C5)/C6</f>
        <v>0.2477291494632535</v>
      </c>
      <c r="D10" s="3">
        <f t="shared" si="5"/>
        <v>0.16353229762878169</v>
      </c>
      <c r="E10" s="3">
        <f t="shared" si="5"/>
        <v>0.35820895522388058</v>
      </c>
      <c r="F10" s="3">
        <f t="shared" si="5"/>
        <v>0.11587485515643106</v>
      </c>
      <c r="G10" s="3">
        <f t="shared" si="5"/>
        <v>0.16897600540723218</v>
      </c>
      <c r="H10" s="3">
        <f t="shared" si="5"/>
        <v>0.13749484394335212</v>
      </c>
      <c r="I10" s="3">
        <f t="shared" si="5"/>
        <v>0.17601501994836893</v>
      </c>
      <c r="J10" s="3">
        <f t="shared" si="2"/>
        <v>0.35820895522388058</v>
      </c>
      <c r="K10" s="3">
        <f t="shared" si="3"/>
        <v>0.19029882902261033</v>
      </c>
    </row>
    <row r="11" spans="1:11" x14ac:dyDescent="0.25">
      <c r="A11" t="s">
        <v>5</v>
      </c>
      <c r="B11">
        <v>652</v>
      </c>
      <c r="C11">
        <v>1215</v>
      </c>
      <c r="D11">
        <v>2452</v>
      </c>
      <c r="E11">
        <v>3335</v>
      </c>
      <c r="F11">
        <v>4310</v>
      </c>
      <c r="G11">
        <v>5902</v>
      </c>
      <c r="H11">
        <v>7254</v>
      </c>
      <c r="I11">
        <v>8514</v>
      </c>
    </row>
    <row r="12" spans="1:11" x14ac:dyDescent="0.25">
      <c r="A12">
        <v>20</v>
      </c>
      <c r="B12" s="2">
        <f>100*ABS(B11-B2)/B11</f>
        <v>0.92024539877300615</v>
      </c>
      <c r="C12" s="2">
        <f t="shared" ref="C12:I12" si="6">100*ABS(C11-C2)/C11</f>
        <v>1.8930041152263375</v>
      </c>
      <c r="D12" s="2">
        <f t="shared" si="6"/>
        <v>1.2234910277324633</v>
      </c>
      <c r="E12" s="2">
        <f t="shared" si="6"/>
        <v>6.0869565217391308</v>
      </c>
      <c r="F12" s="2">
        <f t="shared" si="6"/>
        <v>0.97447795823665895</v>
      </c>
      <c r="G12" s="2">
        <f t="shared" si="6"/>
        <v>1.4571331751948493</v>
      </c>
      <c r="H12" s="2">
        <f t="shared" si="6"/>
        <v>1.5026192445547284</v>
      </c>
      <c r="I12" s="2">
        <f t="shared" si="6"/>
        <v>1.221517500587268</v>
      </c>
      <c r="J12" s="3">
        <f t="shared" ref="J12" si="7">MAX(B12:I12)</f>
        <v>6.0869565217391308</v>
      </c>
      <c r="K12" s="3">
        <f t="shared" ref="K12" si="8">AVERAGE(B12:I12)</f>
        <v>1.9099306177555553</v>
      </c>
    </row>
    <row r="13" spans="1:11" x14ac:dyDescent="0.25">
      <c r="A13">
        <v>30</v>
      </c>
      <c r="B13" s="2">
        <f>100*ABS(B11-B3)/B11</f>
        <v>0.15337423312883436</v>
      </c>
      <c r="C13" s="2">
        <f t="shared" ref="C13:I13" si="9">100*ABS(C11-C3)/C11</f>
        <v>1.2345679012345678</v>
      </c>
      <c r="D13" s="2">
        <f t="shared" si="9"/>
        <v>0.93800978792822187</v>
      </c>
      <c r="E13" s="2">
        <f t="shared" si="9"/>
        <v>7.9760119940029988</v>
      </c>
      <c r="F13" s="2">
        <f t="shared" si="9"/>
        <v>0.55684454756380508</v>
      </c>
      <c r="G13" s="2">
        <f t="shared" si="9"/>
        <v>0.99966113181972216</v>
      </c>
      <c r="H13" s="2">
        <f t="shared" si="9"/>
        <v>1.0614833195478357</v>
      </c>
      <c r="I13" s="2">
        <f t="shared" si="9"/>
        <v>0.7399577167019028</v>
      </c>
      <c r="J13" s="3">
        <f t="shared" ref="J13:J16" si="10">MAX(B13:I13)</f>
        <v>7.9760119940029988</v>
      </c>
      <c r="K13" s="3">
        <f t="shared" ref="K13:K16" si="11">AVERAGE(B13:I13)</f>
        <v>1.7074888289909864</v>
      </c>
    </row>
    <row r="14" spans="1:11" x14ac:dyDescent="0.25">
      <c r="A14">
        <v>40</v>
      </c>
      <c r="B14" s="2">
        <f>100*ABS(B11-B4)/B11</f>
        <v>0.30674846625766872</v>
      </c>
      <c r="C14" s="2">
        <f t="shared" ref="C14:I14" si="12">100*ABS(C11-C4)/C11</f>
        <v>0.7407407407407407</v>
      </c>
      <c r="D14" s="2">
        <f t="shared" si="12"/>
        <v>0.44861337683523655</v>
      </c>
      <c r="E14" s="2">
        <f t="shared" si="12"/>
        <v>1.9790104947526237</v>
      </c>
      <c r="F14" s="2">
        <f t="shared" si="12"/>
        <v>0.37122969837587005</v>
      </c>
      <c r="G14" s="2">
        <f t="shared" si="12"/>
        <v>0.6946797695696374</v>
      </c>
      <c r="H14" s="2">
        <f t="shared" si="12"/>
        <v>0.78577336641852769</v>
      </c>
      <c r="I14" s="2">
        <f t="shared" si="12"/>
        <v>0.41108762038994595</v>
      </c>
      <c r="J14" s="3">
        <f t="shared" si="10"/>
        <v>1.9790104947526237</v>
      </c>
      <c r="K14" s="3">
        <f t="shared" si="11"/>
        <v>0.71723544166753128</v>
      </c>
    </row>
    <row r="15" spans="1:11" x14ac:dyDescent="0.25">
      <c r="A15">
        <v>50</v>
      </c>
      <c r="B15" s="2">
        <f>100*ABS(B11-B5)/B11</f>
        <v>0.61349693251533743</v>
      </c>
      <c r="C15" s="2">
        <f t="shared" ref="C15:I15" si="13">100*ABS(C11-C5)/C11</f>
        <v>8.2304526748971193E-2</v>
      </c>
      <c r="D15" s="2">
        <f t="shared" si="13"/>
        <v>8.1566068515497553E-2</v>
      </c>
      <c r="E15" s="2">
        <f t="shared" si="13"/>
        <v>0.80959520239880056</v>
      </c>
      <c r="F15" s="2">
        <f t="shared" si="13"/>
        <v>0.23201856148491878</v>
      </c>
      <c r="G15" s="2">
        <f t="shared" si="13"/>
        <v>0.44052863436123346</v>
      </c>
      <c r="H15" s="2">
        <f t="shared" si="13"/>
        <v>0.39977943203749655</v>
      </c>
      <c r="I15" s="2">
        <f t="shared" si="13"/>
        <v>0.27014329339910736</v>
      </c>
      <c r="J15" s="3">
        <f t="shared" si="10"/>
        <v>0.80959520239880056</v>
      </c>
      <c r="K15" s="3">
        <f t="shared" si="11"/>
        <v>0.36617908143267036</v>
      </c>
    </row>
    <row r="16" spans="1:11" x14ac:dyDescent="0.25">
      <c r="A16">
        <v>60</v>
      </c>
      <c r="B16" s="2">
        <f>100*ABS(B11-B6)/B11</f>
        <v>0.76687116564417179</v>
      </c>
      <c r="C16" s="2">
        <f t="shared" ref="C16:I16" si="14">100*ABS(C11-C6)/C11</f>
        <v>0.32921810699588477</v>
      </c>
      <c r="D16" s="2">
        <f t="shared" si="14"/>
        <v>0.24469820554649266</v>
      </c>
      <c r="E16" s="2">
        <f t="shared" si="14"/>
        <v>0.4497751124437781</v>
      </c>
      <c r="F16" s="2">
        <f t="shared" si="14"/>
        <v>0.11600928074245939</v>
      </c>
      <c r="G16" s="2">
        <f t="shared" si="14"/>
        <v>0.27109454422229751</v>
      </c>
      <c r="H16" s="2">
        <f t="shared" si="14"/>
        <v>0.26192445547284254</v>
      </c>
      <c r="I16" s="2">
        <f t="shared" si="14"/>
        <v>9.3962884660559076E-2</v>
      </c>
      <c r="J16" s="3">
        <f t="shared" si="10"/>
        <v>0.76687116564417179</v>
      </c>
      <c r="K16" s="3">
        <f t="shared" si="11"/>
        <v>0.31669421946606069</v>
      </c>
    </row>
    <row r="17" spans="1:11" x14ac:dyDescent="0.25">
      <c r="B17" s="2"/>
      <c r="C17" s="2"/>
      <c r="D17" s="2"/>
      <c r="E17" s="2"/>
      <c r="F17" s="2"/>
      <c r="G17" s="2"/>
      <c r="H17" s="2"/>
      <c r="I17" s="2"/>
      <c r="J17" s="3"/>
      <c r="K17" s="3"/>
    </row>
    <row r="19" spans="1:11" x14ac:dyDescent="0.25">
      <c r="B19" s="1"/>
      <c r="C19" s="1"/>
      <c r="D19" s="1"/>
      <c r="E19" s="1"/>
      <c r="F19" s="1"/>
      <c r="G19" s="1"/>
      <c r="H19" s="1"/>
      <c r="I19" s="1"/>
    </row>
    <row r="20" spans="1:11" x14ac:dyDescent="0.25">
      <c r="A20">
        <v>20</v>
      </c>
      <c r="B20">
        <v>102</v>
      </c>
      <c r="C20">
        <v>94</v>
      </c>
      <c r="D20">
        <v>111</v>
      </c>
      <c r="E20">
        <v>123</v>
      </c>
      <c r="F20">
        <v>223</v>
      </c>
      <c r="G20">
        <v>273</v>
      </c>
      <c r="H20">
        <v>310</v>
      </c>
      <c r="I20">
        <v>364</v>
      </c>
    </row>
    <row r="21" spans="1:11" x14ac:dyDescent="0.25">
      <c r="A21">
        <v>30</v>
      </c>
      <c r="B21">
        <v>101</v>
      </c>
      <c r="C21">
        <v>94</v>
      </c>
      <c r="D21">
        <v>110</v>
      </c>
      <c r="E21">
        <v>123</v>
      </c>
      <c r="F21">
        <v>218</v>
      </c>
      <c r="G21">
        <v>263</v>
      </c>
      <c r="H21">
        <v>302</v>
      </c>
      <c r="I21">
        <v>377</v>
      </c>
    </row>
    <row r="22" spans="1:11" x14ac:dyDescent="0.25">
      <c r="A22">
        <v>40</v>
      </c>
      <c r="B22">
        <v>101</v>
      </c>
      <c r="C22">
        <v>93</v>
      </c>
      <c r="D22">
        <v>110</v>
      </c>
      <c r="E22">
        <v>122</v>
      </c>
      <c r="F22">
        <v>208</v>
      </c>
      <c r="G22">
        <v>259</v>
      </c>
      <c r="H22">
        <v>298</v>
      </c>
      <c r="I22">
        <v>380</v>
      </c>
    </row>
    <row r="23" spans="1:11" x14ac:dyDescent="0.25">
      <c r="A23">
        <v>50</v>
      </c>
      <c r="B23">
        <v>101</v>
      </c>
      <c r="C23">
        <v>94</v>
      </c>
      <c r="D23">
        <v>110</v>
      </c>
      <c r="E23">
        <v>122</v>
      </c>
      <c r="F23">
        <v>206</v>
      </c>
      <c r="G23">
        <v>258</v>
      </c>
      <c r="H23">
        <v>297</v>
      </c>
      <c r="I23">
        <v>389</v>
      </c>
    </row>
    <row r="24" spans="1:11" x14ac:dyDescent="0.25">
      <c r="A24">
        <v>60</v>
      </c>
      <c r="B24">
        <v>101</v>
      </c>
      <c r="C24">
        <v>94</v>
      </c>
      <c r="D24">
        <v>110</v>
      </c>
      <c r="E24">
        <v>122</v>
      </c>
      <c r="F24">
        <v>205</v>
      </c>
      <c r="G24">
        <v>258</v>
      </c>
      <c r="H24">
        <v>296</v>
      </c>
      <c r="I24">
        <v>392</v>
      </c>
      <c r="J24" t="s">
        <v>3</v>
      </c>
      <c r="K24" t="s">
        <v>4</v>
      </c>
    </row>
    <row r="25" spans="1:11" x14ac:dyDescent="0.25">
      <c r="B25" s="3">
        <f>100*ABS(B24-B20)/B24</f>
        <v>0.99009900990099009</v>
      </c>
      <c r="C25" s="3">
        <f t="shared" ref="C25" si="15">100*ABS(C24-C20)/C24</f>
        <v>0</v>
      </c>
      <c r="D25" s="3">
        <f t="shared" ref="D25" si="16">100*ABS(D24-D20)/D24</f>
        <v>0.90909090909090906</v>
      </c>
      <c r="E25" s="3">
        <f t="shared" ref="E25" si="17">100*ABS(E24-E20)/E24</f>
        <v>0.81967213114754101</v>
      </c>
      <c r="F25" s="3">
        <f t="shared" ref="F25" si="18">100*ABS(F24-F20)/F24</f>
        <v>8.7804878048780495</v>
      </c>
      <c r="G25" s="3">
        <f t="shared" ref="G25" si="19">100*ABS(G24-G20)/G24</f>
        <v>5.8139534883720927</v>
      </c>
      <c r="H25" s="3">
        <f t="shared" ref="H25" si="20">100*ABS(H24-H20)/H24</f>
        <v>4.7297297297297298</v>
      </c>
      <c r="I25" s="3">
        <f t="shared" ref="I25" si="21">100*ABS(I24-I20)/I24</f>
        <v>7.1428571428571432</v>
      </c>
      <c r="J25" s="3">
        <f>MAX(B25:I25)</f>
        <v>8.7804878048780495</v>
      </c>
      <c r="K25" s="3">
        <f>AVERAGE(B25:I25)</f>
        <v>3.6482362769970571</v>
      </c>
    </row>
    <row r="26" spans="1:11" x14ac:dyDescent="0.25">
      <c r="B26" s="3">
        <f>100*ABS(B24-B21)/B24</f>
        <v>0</v>
      </c>
      <c r="C26" s="3">
        <f t="shared" ref="C26:I26" si="22">100*ABS(C24-C21)/C24</f>
        <v>0</v>
      </c>
      <c r="D26" s="3">
        <f t="shared" si="22"/>
        <v>0</v>
      </c>
      <c r="E26" s="3">
        <f t="shared" si="22"/>
        <v>0.81967213114754101</v>
      </c>
      <c r="F26" s="3">
        <f t="shared" si="22"/>
        <v>6.3414634146341466</v>
      </c>
      <c r="G26" s="3">
        <f t="shared" si="22"/>
        <v>1.9379844961240309</v>
      </c>
      <c r="H26" s="3">
        <f t="shared" si="22"/>
        <v>2.0270270270270272</v>
      </c>
      <c r="I26" s="3">
        <f t="shared" si="22"/>
        <v>3.8265306122448979</v>
      </c>
      <c r="J26" s="3">
        <f t="shared" ref="J26:J28" si="23">MAX(B26:I26)</f>
        <v>6.3414634146341466</v>
      </c>
      <c r="K26" s="3">
        <f t="shared" ref="K26:K28" si="24">AVERAGE(B26:I26)</f>
        <v>1.8690847101472055</v>
      </c>
    </row>
    <row r="27" spans="1:11" x14ac:dyDescent="0.25">
      <c r="B27" s="3">
        <f>100*ABS(B24-B22)/B24</f>
        <v>0</v>
      </c>
      <c r="C27" s="3">
        <f t="shared" ref="C27:I27" si="25">100*ABS(C24-C22)/C24</f>
        <v>1.0638297872340425</v>
      </c>
      <c r="D27" s="3">
        <f t="shared" si="25"/>
        <v>0</v>
      </c>
      <c r="E27" s="3">
        <f t="shared" si="25"/>
        <v>0</v>
      </c>
      <c r="F27" s="3">
        <f t="shared" si="25"/>
        <v>1.4634146341463414</v>
      </c>
      <c r="G27" s="3">
        <f t="shared" si="25"/>
        <v>0.38759689922480622</v>
      </c>
      <c r="H27" s="3">
        <f t="shared" si="25"/>
        <v>0.67567567567567566</v>
      </c>
      <c r="I27" s="3">
        <f t="shared" si="25"/>
        <v>3.0612244897959182</v>
      </c>
      <c r="J27" s="3">
        <f t="shared" si="23"/>
        <v>3.0612244897959182</v>
      </c>
      <c r="K27" s="3">
        <f t="shared" si="24"/>
        <v>0.83146768575959795</v>
      </c>
    </row>
    <row r="28" spans="1:11" x14ac:dyDescent="0.25">
      <c r="B28" s="3">
        <f>100*ABS(B24-B23)/B24</f>
        <v>0</v>
      </c>
      <c r="C28" s="3">
        <f t="shared" ref="C28:I28" si="26">100*ABS(C24-C23)/C24</f>
        <v>0</v>
      </c>
      <c r="D28" s="3">
        <f t="shared" si="26"/>
        <v>0</v>
      </c>
      <c r="E28" s="3">
        <f t="shared" si="26"/>
        <v>0</v>
      </c>
      <c r="F28" s="3">
        <f t="shared" si="26"/>
        <v>0.48780487804878048</v>
      </c>
      <c r="G28" s="3">
        <f t="shared" si="26"/>
        <v>0</v>
      </c>
      <c r="H28" s="3">
        <f t="shared" si="26"/>
        <v>0.33783783783783783</v>
      </c>
      <c r="I28" s="3">
        <f t="shared" si="26"/>
        <v>0.76530612244897955</v>
      </c>
      <c r="J28" s="3">
        <f t="shared" si="23"/>
        <v>0.76530612244897955</v>
      </c>
      <c r="K28" s="3">
        <f t="shared" si="24"/>
        <v>0.19886860479194973</v>
      </c>
    </row>
    <row r="29" spans="1:11" x14ac:dyDescent="0.25">
      <c r="A29" t="s">
        <v>5</v>
      </c>
      <c r="B29">
        <v>113</v>
      </c>
      <c r="C29">
        <v>107</v>
      </c>
      <c r="D29">
        <v>122</v>
      </c>
      <c r="E29">
        <v>130</v>
      </c>
      <c r="F29">
        <v>209</v>
      </c>
      <c r="G29">
        <v>287</v>
      </c>
      <c r="H29">
        <v>301</v>
      </c>
      <c r="I29">
        <v>414</v>
      </c>
    </row>
    <row r="30" spans="1:11" x14ac:dyDescent="0.25">
      <c r="A30">
        <v>20</v>
      </c>
      <c r="B30" s="2">
        <f>100*ABS(B29-B20)/B29</f>
        <v>9.7345132743362832</v>
      </c>
      <c r="C30" s="2">
        <f t="shared" ref="C30" si="27">100*ABS(C29-C20)/C29</f>
        <v>12.149532710280374</v>
      </c>
      <c r="D30" s="2">
        <f t="shared" ref="D30" si="28">100*ABS(D29-D20)/D29</f>
        <v>9.0163934426229506</v>
      </c>
      <c r="E30" s="2">
        <f t="shared" ref="E30" si="29">100*ABS(E29-E20)/E29</f>
        <v>5.384615384615385</v>
      </c>
      <c r="F30" s="2">
        <f t="shared" ref="F30" si="30">100*ABS(F29-F20)/F29</f>
        <v>6.6985645933014357</v>
      </c>
      <c r="G30" s="2">
        <f t="shared" ref="G30" si="31">100*ABS(G29-G20)/G29</f>
        <v>4.8780487804878048</v>
      </c>
      <c r="H30" s="2">
        <f t="shared" ref="H30" si="32">100*ABS(H29-H20)/H29</f>
        <v>2.9900332225913622</v>
      </c>
      <c r="I30" s="2">
        <f t="shared" ref="I30" si="33">100*ABS(I29-I20)/I29</f>
        <v>12.077294685990339</v>
      </c>
      <c r="J30" s="3">
        <f t="shared" ref="J30:J34" si="34">MAX(B30:I30)</f>
        <v>12.149532710280374</v>
      </c>
      <c r="K30" s="3">
        <f t="shared" ref="K30:K34" si="35">AVERAGE(B30:I30)</f>
        <v>7.8661245117782412</v>
      </c>
    </row>
    <row r="31" spans="1:11" x14ac:dyDescent="0.25">
      <c r="A31">
        <v>30</v>
      </c>
      <c r="B31" s="2">
        <f>100*ABS(B29-B21)/B29</f>
        <v>10.619469026548673</v>
      </c>
      <c r="C31" s="2">
        <f t="shared" ref="C31:I31" si="36">100*ABS(C29-C21)/C29</f>
        <v>12.149532710280374</v>
      </c>
      <c r="D31" s="2">
        <f t="shared" si="36"/>
        <v>9.8360655737704921</v>
      </c>
      <c r="E31" s="2">
        <f t="shared" si="36"/>
        <v>5.384615384615385</v>
      </c>
      <c r="F31" s="2">
        <f t="shared" si="36"/>
        <v>4.3062200956937797</v>
      </c>
      <c r="G31" s="2">
        <f t="shared" si="36"/>
        <v>8.3623693379790947</v>
      </c>
      <c r="H31" s="2">
        <f t="shared" si="36"/>
        <v>0.33222591362126247</v>
      </c>
      <c r="I31" s="2">
        <f t="shared" si="36"/>
        <v>8.9371980676328509</v>
      </c>
      <c r="J31" s="3">
        <f t="shared" si="34"/>
        <v>12.149532710280374</v>
      </c>
      <c r="K31" s="3">
        <f t="shared" si="35"/>
        <v>7.4909620137677395</v>
      </c>
    </row>
    <row r="32" spans="1:11" x14ac:dyDescent="0.25">
      <c r="A32">
        <v>40</v>
      </c>
      <c r="B32" s="2">
        <f>100*ABS(B29-B22)/B29</f>
        <v>10.619469026548673</v>
      </c>
      <c r="C32" s="2">
        <f t="shared" ref="C32:I32" si="37">100*ABS(C29-C22)/C29</f>
        <v>13.084112149532711</v>
      </c>
      <c r="D32" s="2">
        <f t="shared" si="37"/>
        <v>9.8360655737704921</v>
      </c>
      <c r="E32" s="2">
        <f t="shared" si="37"/>
        <v>6.1538461538461542</v>
      </c>
      <c r="F32" s="2">
        <f t="shared" si="37"/>
        <v>0.4784688995215311</v>
      </c>
      <c r="G32" s="2">
        <f t="shared" si="37"/>
        <v>9.7560975609756095</v>
      </c>
      <c r="H32" s="2">
        <f t="shared" si="37"/>
        <v>0.99667774086378735</v>
      </c>
      <c r="I32" s="2">
        <f t="shared" si="37"/>
        <v>8.2125603864734291</v>
      </c>
      <c r="J32" s="3">
        <f t="shared" si="34"/>
        <v>13.084112149532711</v>
      </c>
      <c r="K32" s="3">
        <f t="shared" si="35"/>
        <v>7.3921621864415483</v>
      </c>
    </row>
    <row r="33" spans="1:11" x14ac:dyDescent="0.25">
      <c r="A33">
        <v>50</v>
      </c>
      <c r="B33" s="2">
        <f>100*ABS(B29-B23)/B29</f>
        <v>10.619469026548673</v>
      </c>
      <c r="C33" s="2">
        <f t="shared" ref="C33:I33" si="38">100*ABS(C29-C23)/C29</f>
        <v>12.149532710280374</v>
      </c>
      <c r="D33" s="2">
        <f t="shared" si="38"/>
        <v>9.8360655737704921</v>
      </c>
      <c r="E33" s="2">
        <f t="shared" si="38"/>
        <v>6.1538461538461542</v>
      </c>
      <c r="F33" s="2">
        <f t="shared" si="38"/>
        <v>1.4354066985645932</v>
      </c>
      <c r="G33" s="2">
        <f t="shared" si="38"/>
        <v>10.104529616724738</v>
      </c>
      <c r="H33" s="2">
        <f t="shared" si="38"/>
        <v>1.3289036544850499</v>
      </c>
      <c r="I33" s="2">
        <f t="shared" si="38"/>
        <v>6.0386473429951693</v>
      </c>
      <c r="J33" s="3">
        <f t="shared" si="34"/>
        <v>12.149532710280374</v>
      </c>
      <c r="K33" s="3">
        <f t="shared" si="35"/>
        <v>7.2083000971519056</v>
      </c>
    </row>
    <row r="34" spans="1:11" x14ac:dyDescent="0.25">
      <c r="A34">
        <v>60</v>
      </c>
      <c r="B34" s="2">
        <f>100*ABS(B29-B24)/B29</f>
        <v>10.619469026548673</v>
      </c>
      <c r="C34" s="2">
        <f t="shared" ref="C34:I34" si="39">100*ABS(C29-C24)/C29</f>
        <v>12.149532710280374</v>
      </c>
      <c r="D34" s="2">
        <f t="shared" si="39"/>
        <v>9.8360655737704921</v>
      </c>
      <c r="E34" s="2">
        <f t="shared" si="39"/>
        <v>6.1538461538461542</v>
      </c>
      <c r="F34" s="2">
        <f t="shared" si="39"/>
        <v>1.9138755980861244</v>
      </c>
      <c r="G34" s="2">
        <f t="shared" si="39"/>
        <v>10.104529616724738</v>
      </c>
      <c r="H34" s="2">
        <f t="shared" si="39"/>
        <v>1.6611295681063123</v>
      </c>
      <c r="I34" s="2">
        <f t="shared" si="39"/>
        <v>5.3140096618357484</v>
      </c>
      <c r="J34" s="3">
        <f t="shared" si="34"/>
        <v>12.149532710280374</v>
      </c>
      <c r="K34" s="3">
        <f t="shared" si="35"/>
        <v>7.2190572386498264</v>
      </c>
    </row>
    <row r="35" spans="1:11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1:11" x14ac:dyDescent="0.25">
      <c r="B36" s="2"/>
      <c r="C36" s="2"/>
      <c r="D36" s="2"/>
      <c r="E36" s="2"/>
      <c r="F36" s="2"/>
      <c r="G36" s="2"/>
      <c r="H36" s="2"/>
      <c r="I36" s="2"/>
      <c r="J36" s="3"/>
      <c r="K36" s="3"/>
    </row>
    <row r="38" spans="1:11" x14ac:dyDescent="0.25">
      <c r="A38">
        <v>20</v>
      </c>
      <c r="B38" s="1">
        <v>23.70701</v>
      </c>
      <c r="C38" s="1">
        <v>28.694690000000001</v>
      </c>
      <c r="D38" s="1">
        <v>27.10474</v>
      </c>
      <c r="E38" s="1">
        <v>28.018239999999999</v>
      </c>
      <c r="F38" s="1">
        <v>20.791399999999999</v>
      </c>
      <c r="G38" s="1">
        <v>14.282360000000001</v>
      </c>
      <c r="H38" s="1">
        <v>15.85295</v>
      </c>
      <c r="I38" s="1">
        <v>16.664090000000002</v>
      </c>
    </row>
    <row r="39" spans="1:11" x14ac:dyDescent="0.25">
      <c r="A39">
        <v>30</v>
      </c>
      <c r="B39" s="1">
        <v>23.539079999999998</v>
      </c>
      <c r="C39" s="1">
        <v>28.484300000000001</v>
      </c>
      <c r="D39" s="1">
        <v>26.65278</v>
      </c>
      <c r="E39" s="1">
        <v>28.418040000000001</v>
      </c>
      <c r="F39" s="1">
        <v>22.13308</v>
      </c>
      <c r="G39" s="1">
        <v>15.04148</v>
      </c>
      <c r="H39" s="1">
        <v>16.485610000000001</v>
      </c>
      <c r="I39" s="1">
        <v>17.07546</v>
      </c>
    </row>
    <row r="40" spans="1:11" x14ac:dyDescent="0.25">
      <c r="A40">
        <v>40</v>
      </c>
      <c r="B40" s="1">
        <v>23.968979999999998</v>
      </c>
      <c r="C40" s="1">
        <v>28.988589999999999</v>
      </c>
      <c r="D40" s="1">
        <v>27.826630000000002</v>
      </c>
      <c r="E40" s="1">
        <v>27.70401</v>
      </c>
      <c r="F40" s="1">
        <v>19.790990000000001</v>
      </c>
      <c r="G40" s="1">
        <v>13.97218</v>
      </c>
      <c r="H40" s="1">
        <v>15.687950000000001</v>
      </c>
      <c r="I40" s="1">
        <v>16.543890000000001</v>
      </c>
    </row>
    <row r="41" spans="1:11" x14ac:dyDescent="0.25">
      <c r="A41">
        <v>50</v>
      </c>
      <c r="B41" s="1">
        <v>23.773900000000001</v>
      </c>
      <c r="C41" s="1">
        <v>28.76914</v>
      </c>
      <c r="D41" s="1">
        <v>27.618069999999999</v>
      </c>
      <c r="E41" s="1">
        <v>27.258759999999999</v>
      </c>
      <c r="F41" s="1">
        <v>19.116910000000001</v>
      </c>
      <c r="G41" s="1">
        <v>13.67456</v>
      </c>
      <c r="H41" s="1">
        <v>15.43</v>
      </c>
      <c r="I41" s="1">
        <v>16.442779999999999</v>
      </c>
    </row>
    <row r="42" spans="1:11" x14ac:dyDescent="0.25">
      <c r="A42">
        <v>60</v>
      </c>
      <c r="B42" s="1">
        <v>23.873419999999999</v>
      </c>
      <c r="C42" s="1">
        <v>28.863659999999999</v>
      </c>
      <c r="D42" s="1">
        <v>27.72795</v>
      </c>
      <c r="E42" s="1">
        <v>27.30228</v>
      </c>
      <c r="F42" s="1">
        <v>19.153780000000001</v>
      </c>
      <c r="G42" s="1">
        <v>13.78928</v>
      </c>
      <c r="H42" s="1">
        <v>15.598420000000001</v>
      </c>
      <c r="I42" s="1">
        <v>16.630089999999999</v>
      </c>
      <c r="J42" t="s">
        <v>3</v>
      </c>
      <c r="K42" t="s">
        <v>4</v>
      </c>
    </row>
    <row r="43" spans="1:11" x14ac:dyDescent="0.25">
      <c r="B43" s="3">
        <f>100*ABS(B42-B38)/B42</f>
        <v>0.69705136507462717</v>
      </c>
      <c r="C43" s="3">
        <f t="shared" ref="C43" si="40">100*ABS(C42-C38)/C42</f>
        <v>0.58540739462700875</v>
      </c>
      <c r="D43" s="3">
        <f t="shared" ref="D43" si="41">100*ABS(D42-D38)/D42</f>
        <v>2.2475877228572623</v>
      </c>
      <c r="E43" s="3">
        <f t="shared" ref="E43" si="42">100*ABS(E42-E38)/E42</f>
        <v>2.6223450935233212</v>
      </c>
      <c r="F43" s="3">
        <f t="shared" ref="F43" si="43">100*ABS(F42-F38)/F42</f>
        <v>8.5498528227848407</v>
      </c>
      <c r="G43" s="3">
        <f t="shared" ref="G43" si="44">100*ABS(G42-G38)/G42</f>
        <v>3.5758212176415363</v>
      </c>
      <c r="H43" s="3">
        <f t="shared" ref="H43" si="45">100*ABS(H42-H38)/H42</f>
        <v>1.6317678328958896</v>
      </c>
      <c r="I43" s="3">
        <f t="shared" ref="I43" si="46">100*ABS(I42-I38)/I42</f>
        <v>0.20444868307990199</v>
      </c>
      <c r="J43" s="3">
        <f>MAX(B43:I43)</f>
        <v>8.5498528227848407</v>
      </c>
      <c r="K43" s="3">
        <f>AVERAGE(B43:I43)</f>
        <v>2.5142852665605488</v>
      </c>
    </row>
    <row r="44" spans="1:11" x14ac:dyDescent="0.25">
      <c r="B44" s="3">
        <f>100*ABS(B42-B39)/B42</f>
        <v>1.4004696436455313</v>
      </c>
      <c r="C44" s="3">
        <f t="shared" ref="C44:I44" si="47">100*ABS(C42-C39)/C42</f>
        <v>1.3143170339451005</v>
      </c>
      <c r="D44" s="3">
        <f t="shared" si="47"/>
        <v>3.8775675807263066</v>
      </c>
      <c r="E44" s="3">
        <f t="shared" si="47"/>
        <v>4.0866916609162374</v>
      </c>
      <c r="F44" s="3">
        <f t="shared" si="47"/>
        <v>15.554632036078509</v>
      </c>
      <c r="G44" s="3">
        <f t="shared" si="47"/>
        <v>9.0809672441200728</v>
      </c>
      <c r="H44" s="3">
        <f t="shared" si="47"/>
        <v>5.6876914456720638</v>
      </c>
      <c r="I44" s="3">
        <f t="shared" si="47"/>
        <v>2.6780973524496892</v>
      </c>
      <c r="J44" s="3">
        <f t="shared" ref="J44:J46" si="48">MAX(B44:I44)</f>
        <v>15.554632036078509</v>
      </c>
      <c r="K44" s="3">
        <f t="shared" ref="K44:K46" si="49">AVERAGE(B44:I44)</f>
        <v>5.4600542496941893</v>
      </c>
    </row>
    <row r="45" spans="1:11" x14ac:dyDescent="0.25">
      <c r="B45" s="3">
        <f>100*ABS(B42-B40)/B42</f>
        <v>0.40027779848885908</v>
      </c>
      <c r="C45" s="3">
        <f t="shared" ref="C45:I45" si="50">100*ABS(C42-C40)/C42</f>
        <v>0.43282799201486954</v>
      </c>
      <c r="D45" s="3">
        <f t="shared" si="50"/>
        <v>0.3558863890046024</v>
      </c>
      <c r="E45" s="3">
        <f t="shared" si="50"/>
        <v>1.4714155740839248</v>
      </c>
      <c r="F45" s="3">
        <f t="shared" si="50"/>
        <v>3.3268106869766676</v>
      </c>
      <c r="G45" s="3">
        <f t="shared" si="50"/>
        <v>1.3263926760498015</v>
      </c>
      <c r="H45" s="3">
        <f t="shared" si="50"/>
        <v>0.57396838910607539</v>
      </c>
      <c r="I45" s="3">
        <f t="shared" si="50"/>
        <v>0.5183375435731139</v>
      </c>
      <c r="J45" s="3">
        <f t="shared" si="48"/>
        <v>3.3268106869766676</v>
      </c>
      <c r="K45" s="3">
        <f t="shared" si="49"/>
        <v>1.0507396311622392</v>
      </c>
    </row>
    <row r="46" spans="1:11" x14ac:dyDescent="0.25">
      <c r="B46" s="3">
        <f>100*ABS(B42-B41)/B42</f>
        <v>0.41686528365017783</v>
      </c>
      <c r="C46" s="3">
        <f t="shared" ref="C46:I46" si="51">100*ABS(C42-C41)/C42</f>
        <v>0.32747059797683065</v>
      </c>
      <c r="D46" s="3">
        <f t="shared" si="51"/>
        <v>0.39627884499214844</v>
      </c>
      <c r="E46" s="3">
        <f t="shared" si="51"/>
        <v>0.15940060683576937</v>
      </c>
      <c r="F46" s="3">
        <f t="shared" si="51"/>
        <v>0.19249464074454442</v>
      </c>
      <c r="G46" s="3">
        <f t="shared" si="51"/>
        <v>0.83195061671095338</v>
      </c>
      <c r="H46" s="3">
        <f t="shared" si="51"/>
        <v>1.0797247413520159</v>
      </c>
      <c r="I46" s="3">
        <f t="shared" si="51"/>
        <v>1.1263318478733435</v>
      </c>
      <c r="J46" s="3">
        <f t="shared" si="48"/>
        <v>1.1263318478733435</v>
      </c>
      <c r="K46" s="3">
        <f t="shared" si="49"/>
        <v>0.56631464751697291</v>
      </c>
    </row>
    <row r="47" spans="1:11" x14ac:dyDescent="0.25">
      <c r="A47" t="s">
        <v>5</v>
      </c>
      <c r="B47" s="1">
        <v>125.7286</v>
      </c>
      <c r="C47" s="1">
        <v>130.7064</v>
      </c>
      <c r="D47" s="1">
        <v>130.041</v>
      </c>
      <c r="E47" s="1">
        <v>129.87379999999999</v>
      </c>
      <c r="F47" s="1">
        <v>121.7578</v>
      </c>
      <c r="G47" s="1">
        <v>116.05029999999999</v>
      </c>
      <c r="H47" s="1">
        <v>117.996</v>
      </c>
      <c r="I47" s="1">
        <v>119.12860000000001</v>
      </c>
    </row>
    <row r="48" spans="1:11" x14ac:dyDescent="0.25">
      <c r="A48">
        <v>20</v>
      </c>
      <c r="B48" s="2">
        <f>100*ABS(B47-$E$1 - B38)/B47</f>
        <v>6.632540249394725E-2</v>
      </c>
      <c r="C48" s="2">
        <f t="shared" ref="C48:I48" si="52">100*ABS(C47-$E$1 - C38)/C47</f>
        <v>5.6240551342555498E-2</v>
      </c>
      <c r="D48" s="2">
        <f t="shared" si="52"/>
        <v>0.76749640497996974</v>
      </c>
      <c r="E48" s="2">
        <f t="shared" si="52"/>
        <v>6.3631001787893271E-2</v>
      </c>
      <c r="F48" s="2">
        <f t="shared" si="52"/>
        <v>0.7981418849552071</v>
      </c>
      <c r="G48" s="2">
        <f t="shared" si="52"/>
        <v>0.14671224460428153</v>
      </c>
      <c r="H48" s="2">
        <f t="shared" si="52"/>
        <v>0.17360757991796369</v>
      </c>
      <c r="I48" s="2">
        <f t="shared" si="52"/>
        <v>0.4417998700564007</v>
      </c>
      <c r="J48" s="3">
        <f t="shared" ref="J48" si="53">MAX(B48:I48)</f>
        <v>0.7981418849552071</v>
      </c>
      <c r="K48" s="3">
        <f t="shared" ref="K48" si="54">AVERAGE(B48:I48)</f>
        <v>0.31424436751727736</v>
      </c>
    </row>
    <row r="49" spans="1:11" x14ac:dyDescent="0.25">
      <c r="A49">
        <v>30</v>
      </c>
      <c r="B49" s="2">
        <f>100*ABS(B47-$E$1 - B39)/B47</f>
        <v>0.19989087606161754</v>
      </c>
      <c r="C49" s="2">
        <f t="shared" ref="C49:I49" si="55">100*ABS(C47-$E$1 - C39)/C47</f>
        <v>0.21720436030676865</v>
      </c>
      <c r="D49" s="2">
        <f t="shared" si="55"/>
        <v>1.115048330911022</v>
      </c>
      <c r="E49" s="2">
        <f t="shared" si="55"/>
        <v>0.37146830230578265</v>
      </c>
      <c r="F49" s="2">
        <f t="shared" si="55"/>
        <v>1.900067182554211</v>
      </c>
      <c r="G49" s="2">
        <f t="shared" si="55"/>
        <v>0.80084239334150964</v>
      </c>
      <c r="H49" s="2">
        <f t="shared" si="55"/>
        <v>0.36256313773348325</v>
      </c>
      <c r="I49" s="2">
        <f t="shared" si="55"/>
        <v>9.6483967745790142E-2</v>
      </c>
      <c r="J49" s="3">
        <f t="shared" ref="J49:J52" si="56">MAX(B49:I49)</f>
        <v>1.900067182554211</v>
      </c>
      <c r="K49" s="3">
        <f t="shared" ref="K49:K52" si="57">AVERAGE(B49:I49)</f>
        <v>0.63294606887002314</v>
      </c>
    </row>
    <row r="50" spans="1:11" x14ac:dyDescent="0.25">
      <c r="A50">
        <v>40</v>
      </c>
      <c r="B50" s="2">
        <f>100*ABS(B47-$E$1 - B40)/B47</f>
        <v>0.14203609998042854</v>
      </c>
      <c r="C50" s="2">
        <f t="shared" ref="C50:I50" si="58">100*ABS(C47-$E$1 - C40)/C47</f>
        <v>0.16861454374077414</v>
      </c>
      <c r="D50" s="2">
        <f t="shared" si="58"/>
        <v>0.21237148284002774</v>
      </c>
      <c r="E50" s="2">
        <f t="shared" si="58"/>
        <v>0.17831926069768772</v>
      </c>
      <c r="F50" s="2">
        <f t="shared" si="58"/>
        <v>2.3497467924032442E-2</v>
      </c>
      <c r="G50" s="2">
        <f t="shared" si="58"/>
        <v>0.1205684086986404</v>
      </c>
      <c r="H50" s="2">
        <f t="shared" si="58"/>
        <v>0.31344282857045969</v>
      </c>
      <c r="I50" s="2">
        <f t="shared" si="58"/>
        <v>0.54269923427288647</v>
      </c>
      <c r="J50" s="3">
        <f t="shared" si="56"/>
        <v>0.54269923427288647</v>
      </c>
      <c r="K50" s="3">
        <f t="shared" si="57"/>
        <v>0.21269366584061714</v>
      </c>
    </row>
    <row r="51" spans="1:11" x14ac:dyDescent="0.25">
      <c r="A51">
        <v>50</v>
      </c>
      <c r="B51" s="2">
        <f>100*ABS(B47-$E$1 - B41)/B47</f>
        <v>1.3123505709921353E-2</v>
      </c>
      <c r="C51" s="2">
        <f t="shared" ref="C51:I51" si="59">100*ABS(C47-$E$1 - C41)/C47</f>
        <v>7.1916906899190504E-4</v>
      </c>
      <c r="D51" s="2">
        <f t="shared" si="59"/>
        <v>0.37275167062695808</v>
      </c>
      <c r="E51" s="2">
        <f t="shared" si="59"/>
        <v>0.52115207224243465</v>
      </c>
      <c r="F51" s="2">
        <f t="shared" si="59"/>
        <v>0.57712113720846436</v>
      </c>
      <c r="G51" s="2">
        <f t="shared" si="59"/>
        <v>0.37702616882506856</v>
      </c>
      <c r="H51" s="2">
        <f t="shared" si="59"/>
        <v>0.53205193396386374</v>
      </c>
      <c r="I51" s="2">
        <f t="shared" si="59"/>
        <v>0.62757389913086525</v>
      </c>
      <c r="J51" s="3">
        <f t="shared" si="56"/>
        <v>0.62757389913086525</v>
      </c>
      <c r="K51" s="3">
        <f t="shared" si="57"/>
        <v>0.37768994459707095</v>
      </c>
    </row>
    <row r="52" spans="1:11" x14ac:dyDescent="0.25">
      <c r="A52">
        <v>60</v>
      </c>
      <c r="B52" s="2">
        <f>100*ABS(B47-$E$1 - B42)/B47</f>
        <v>6.6031117820443477E-2</v>
      </c>
      <c r="C52" s="2">
        <f t="shared" ref="C52:I52" si="60">100*ABS(C47-$E$1 - C42)/C47</f>
        <v>7.3033914177111525E-2</v>
      </c>
      <c r="D52" s="2">
        <f t="shared" si="60"/>
        <v>0.28825524257734264</v>
      </c>
      <c r="E52" s="2">
        <f t="shared" si="60"/>
        <v>0.48764261921957636</v>
      </c>
      <c r="F52" s="2">
        <f t="shared" si="60"/>
        <v>0.54683970965310413</v>
      </c>
      <c r="G52" s="2">
        <f t="shared" si="60"/>
        <v>0.2781724821047411</v>
      </c>
      <c r="H52" s="2">
        <f t="shared" si="60"/>
        <v>0.38931828197565976</v>
      </c>
      <c r="I52" s="2">
        <f t="shared" si="60"/>
        <v>0.47034045560848681</v>
      </c>
      <c r="J52" s="3">
        <f t="shared" si="56"/>
        <v>0.54683970965310413</v>
      </c>
      <c r="K52" s="3">
        <f t="shared" si="57"/>
        <v>0.32495422789205824</v>
      </c>
    </row>
    <row r="53" spans="1:11" x14ac:dyDescent="0.25">
      <c r="B53" s="1"/>
      <c r="C53" s="1"/>
      <c r="D53" s="1"/>
      <c r="E53" s="1"/>
      <c r="F53" s="1"/>
      <c r="G53" s="1"/>
      <c r="H53" s="1"/>
      <c r="I53" s="1"/>
    </row>
    <row r="55" spans="1:11" x14ac:dyDescent="0.25">
      <c r="A55" s="4" t="s">
        <v>1</v>
      </c>
    </row>
    <row r="56" spans="1:11" x14ac:dyDescent="0.25">
      <c r="A56">
        <v>20</v>
      </c>
      <c r="B56">
        <v>201</v>
      </c>
      <c r="C56">
        <v>2207</v>
      </c>
      <c r="D56">
        <v>4450</v>
      </c>
      <c r="E56">
        <v>6206</v>
      </c>
      <c r="F56">
        <v>7504</v>
      </c>
      <c r="G56">
        <v>7747</v>
      </c>
      <c r="H56">
        <v>9065</v>
      </c>
      <c r="I56">
        <v>9357</v>
      </c>
    </row>
    <row r="57" spans="1:11" x14ac:dyDescent="0.25">
      <c r="A57">
        <v>30</v>
      </c>
      <c r="B57">
        <v>198</v>
      </c>
      <c r="C57">
        <v>2197</v>
      </c>
      <c r="D57">
        <v>4420</v>
      </c>
      <c r="E57">
        <v>6180</v>
      </c>
      <c r="F57">
        <v>7496</v>
      </c>
      <c r="G57">
        <v>7732</v>
      </c>
      <c r="H57">
        <v>9060</v>
      </c>
      <c r="I57">
        <v>9324</v>
      </c>
    </row>
    <row r="58" spans="1:11" x14ac:dyDescent="0.25">
      <c r="A58">
        <v>40</v>
      </c>
      <c r="B58">
        <v>198</v>
      </c>
      <c r="C58">
        <v>2192</v>
      </c>
      <c r="D58">
        <v>4413</v>
      </c>
      <c r="E58">
        <v>6167</v>
      </c>
      <c r="F58">
        <v>7492</v>
      </c>
      <c r="G58">
        <v>7726</v>
      </c>
      <c r="H58">
        <v>9057</v>
      </c>
      <c r="I58">
        <v>9307</v>
      </c>
    </row>
    <row r="59" spans="1:11" x14ac:dyDescent="0.25">
      <c r="A59">
        <v>50</v>
      </c>
      <c r="B59">
        <v>197</v>
      </c>
      <c r="C59">
        <v>2183</v>
      </c>
      <c r="D59">
        <v>4386</v>
      </c>
      <c r="E59">
        <v>6158</v>
      </c>
      <c r="F59">
        <v>7486</v>
      </c>
      <c r="G59">
        <v>7717</v>
      </c>
      <c r="H59">
        <v>9050</v>
      </c>
      <c r="I59">
        <v>9314</v>
      </c>
    </row>
    <row r="60" spans="1:11" x14ac:dyDescent="0.25">
      <c r="A60">
        <v>60</v>
      </c>
      <c r="B60">
        <v>196</v>
      </c>
      <c r="C60">
        <v>2182</v>
      </c>
      <c r="D60">
        <v>4380</v>
      </c>
      <c r="E60">
        <v>6152</v>
      </c>
      <c r="F60">
        <v>7482</v>
      </c>
      <c r="G60">
        <v>7716</v>
      </c>
      <c r="H60">
        <v>9041</v>
      </c>
      <c r="I60">
        <v>9299</v>
      </c>
      <c r="J60" t="s">
        <v>3</v>
      </c>
      <c r="K60" t="s">
        <v>4</v>
      </c>
    </row>
    <row r="61" spans="1:11" x14ac:dyDescent="0.25">
      <c r="B61" s="3">
        <f>100*ABS(B60-B56)/B60</f>
        <v>2.5510204081632653</v>
      </c>
      <c r="C61" s="3">
        <f t="shared" ref="C61" si="61">100*ABS(C60-C56)/C60</f>
        <v>1.1457378551787352</v>
      </c>
      <c r="D61" s="3">
        <f t="shared" ref="D61" si="62">100*ABS(D60-D56)/D60</f>
        <v>1.5981735159817352</v>
      </c>
      <c r="E61" s="3">
        <f t="shared" ref="E61" si="63">100*ABS(E60-E56)/E60</f>
        <v>0.87776332899869958</v>
      </c>
      <c r="F61" s="3">
        <f t="shared" ref="F61" si="64">100*ABS(F60-F56)/F60</f>
        <v>0.29403902699812884</v>
      </c>
      <c r="G61" s="3">
        <f t="shared" ref="G61" si="65">100*ABS(G60-G56)/G60</f>
        <v>0.40176257128045617</v>
      </c>
      <c r="H61" s="3">
        <f t="shared" ref="H61" si="66">100*ABS(H60-H56)/H60</f>
        <v>0.26545736091140359</v>
      </c>
      <c r="I61" s="3">
        <f t="shared" ref="I61" si="67">100*ABS(I60-I56)/I60</f>
        <v>0.62372298096569523</v>
      </c>
      <c r="J61" s="3">
        <f>MAX(B61:I61)</f>
        <v>2.5510204081632653</v>
      </c>
      <c r="K61" s="3">
        <f>AVERAGE(B61:I61)</f>
        <v>0.96970963105976493</v>
      </c>
    </row>
    <row r="62" spans="1:11" x14ac:dyDescent="0.25">
      <c r="B62" s="3">
        <f>100*ABS(B60-B57)/B60</f>
        <v>1.0204081632653061</v>
      </c>
      <c r="C62" s="3">
        <f t="shared" ref="C62:I62" si="68">100*ABS(C60-C57)/C60</f>
        <v>0.68744271310724103</v>
      </c>
      <c r="D62" s="3">
        <f t="shared" si="68"/>
        <v>0.91324200913242004</v>
      </c>
      <c r="E62" s="3">
        <f t="shared" si="68"/>
        <v>0.45513654096228867</v>
      </c>
      <c r="F62" s="3">
        <f t="shared" si="68"/>
        <v>0.18711574445335472</v>
      </c>
      <c r="G62" s="3">
        <f t="shared" si="68"/>
        <v>0.20736132711249353</v>
      </c>
      <c r="H62" s="3">
        <f t="shared" si="68"/>
        <v>0.21015374405486117</v>
      </c>
      <c r="I62" s="3">
        <f t="shared" si="68"/>
        <v>0.26884611248521345</v>
      </c>
      <c r="J62" s="3">
        <f t="shared" ref="J62:J64" si="69">MAX(B62:I62)</f>
        <v>1.0204081632653061</v>
      </c>
      <c r="K62" s="3">
        <f t="shared" ref="K62:K64" si="70">AVERAGE(B62:I62)</f>
        <v>0.4937132943216474</v>
      </c>
    </row>
    <row r="63" spans="1:11" x14ac:dyDescent="0.25">
      <c r="B63" s="3">
        <f>100*ABS(B60-B58)/B60</f>
        <v>1.0204081632653061</v>
      </c>
      <c r="C63" s="3">
        <f t="shared" ref="C63:I63" si="71">100*ABS(C60-C58)/C60</f>
        <v>0.45829514207149402</v>
      </c>
      <c r="D63" s="3">
        <f t="shared" si="71"/>
        <v>0.75342465753424659</v>
      </c>
      <c r="E63" s="3">
        <f t="shared" si="71"/>
        <v>0.24382314694408322</v>
      </c>
      <c r="F63" s="3">
        <f t="shared" si="71"/>
        <v>0.13365410318096765</v>
      </c>
      <c r="G63" s="3">
        <f t="shared" si="71"/>
        <v>0.12960082944530846</v>
      </c>
      <c r="H63" s="3">
        <f t="shared" si="71"/>
        <v>0.17697157394093574</v>
      </c>
      <c r="I63" s="3">
        <f t="shared" si="71"/>
        <v>8.6030755995268313E-2</v>
      </c>
      <c r="J63" s="3">
        <f t="shared" si="69"/>
        <v>1.0204081632653061</v>
      </c>
      <c r="K63" s="3">
        <f t="shared" si="70"/>
        <v>0.3752760465472012</v>
      </c>
    </row>
    <row r="64" spans="1:11" x14ac:dyDescent="0.25">
      <c r="B64" s="3">
        <f>100*ABS(B60-B59)/B60</f>
        <v>0.51020408163265307</v>
      </c>
      <c r="C64" s="3">
        <f t="shared" ref="C64:I64" si="72">100*ABS(C60-C59)/C60</f>
        <v>4.5829514207149404E-2</v>
      </c>
      <c r="D64" s="3">
        <f t="shared" si="72"/>
        <v>0.13698630136986301</v>
      </c>
      <c r="E64" s="3">
        <f t="shared" si="72"/>
        <v>9.7529258777633285E-2</v>
      </c>
      <c r="F64" s="3">
        <f t="shared" si="72"/>
        <v>5.3461641272387062E-2</v>
      </c>
      <c r="G64" s="3">
        <f t="shared" si="72"/>
        <v>1.2960082944530845E-2</v>
      </c>
      <c r="H64" s="3">
        <f t="shared" si="72"/>
        <v>9.9546510341776348E-2</v>
      </c>
      <c r="I64" s="3">
        <f t="shared" si="72"/>
        <v>0.16130766749112807</v>
      </c>
      <c r="J64" s="3">
        <f t="shared" si="69"/>
        <v>0.51020408163265307</v>
      </c>
      <c r="K64" s="3">
        <f t="shared" si="70"/>
        <v>0.13972813225464015</v>
      </c>
    </row>
    <row r="65" spans="1:11" x14ac:dyDescent="0.25">
      <c r="A65" t="s">
        <v>5</v>
      </c>
      <c r="B65">
        <v>199</v>
      </c>
      <c r="C65">
        <v>2187</v>
      </c>
      <c r="D65">
        <v>4411</v>
      </c>
      <c r="E65">
        <v>6153</v>
      </c>
      <c r="F65">
        <v>7492</v>
      </c>
      <c r="G65">
        <v>7730</v>
      </c>
      <c r="H65">
        <v>9016</v>
      </c>
      <c r="I65">
        <v>9292</v>
      </c>
      <c r="J65" s="3"/>
      <c r="K65" s="3"/>
    </row>
    <row r="66" spans="1:11" x14ac:dyDescent="0.25">
      <c r="A66">
        <v>20</v>
      </c>
      <c r="B66" s="2">
        <f>100*ABS(B$65-B56)/B$65</f>
        <v>1.0050251256281406</v>
      </c>
      <c r="C66" s="2">
        <f t="shared" ref="C66:I66" si="73">100*ABS(C$65-C56)/C$65</f>
        <v>0.91449474165523548</v>
      </c>
      <c r="D66" s="2">
        <f t="shared" si="73"/>
        <v>0.88415325323055993</v>
      </c>
      <c r="E66" s="2">
        <f t="shared" si="73"/>
        <v>0.861368438160247</v>
      </c>
      <c r="F66" s="2">
        <f t="shared" si="73"/>
        <v>0.16017084890549921</v>
      </c>
      <c r="G66" s="2">
        <f t="shared" si="73"/>
        <v>0.21992238033635186</v>
      </c>
      <c r="H66" s="2">
        <f t="shared" si="73"/>
        <v>0.54347826086956519</v>
      </c>
      <c r="I66" s="2">
        <f t="shared" si="73"/>
        <v>0.69952647438656912</v>
      </c>
      <c r="J66" s="3">
        <f t="shared" ref="J66" si="74">MAX(B66:I66)</f>
        <v>1.0050251256281406</v>
      </c>
      <c r="K66" s="3">
        <f t="shared" ref="K66" si="75">AVERAGE(B66:I66)</f>
        <v>0.66101744039652099</v>
      </c>
    </row>
    <row r="67" spans="1:11" x14ac:dyDescent="0.25">
      <c r="A67">
        <v>30</v>
      </c>
      <c r="B67" s="2">
        <f t="shared" ref="B67:I70" si="76">100*ABS(B$65-B57)/B$65</f>
        <v>0.50251256281407031</v>
      </c>
      <c r="C67" s="2">
        <f t="shared" si="76"/>
        <v>0.45724737082761774</v>
      </c>
      <c r="D67" s="2">
        <f t="shared" si="76"/>
        <v>0.20403536613012921</v>
      </c>
      <c r="E67" s="2">
        <f t="shared" si="76"/>
        <v>0.43881033642125794</v>
      </c>
      <c r="F67" s="2">
        <f t="shared" si="76"/>
        <v>5.3390282968499736E-2</v>
      </c>
      <c r="G67" s="2">
        <f t="shared" si="76"/>
        <v>2.5873221216041398E-2</v>
      </c>
      <c r="H67" s="2">
        <f t="shared" si="76"/>
        <v>0.48802129547471162</v>
      </c>
      <c r="I67" s="2">
        <f t="shared" si="76"/>
        <v>0.34438226431338786</v>
      </c>
      <c r="J67" s="3">
        <f t="shared" ref="J67:J70" si="77">MAX(B67:I67)</f>
        <v>0.50251256281407031</v>
      </c>
      <c r="K67" s="3">
        <f t="shared" ref="K67:K70" si="78">AVERAGE(B67:I67)</f>
        <v>0.31428408752071452</v>
      </c>
    </row>
    <row r="68" spans="1:11" x14ac:dyDescent="0.25">
      <c r="A68">
        <v>40</v>
      </c>
      <c r="B68" s="2">
        <f t="shared" si="76"/>
        <v>0.50251256281407031</v>
      </c>
      <c r="C68" s="2">
        <f t="shared" si="76"/>
        <v>0.22862368541380887</v>
      </c>
      <c r="D68" s="2">
        <f t="shared" si="76"/>
        <v>4.5341192473362046E-2</v>
      </c>
      <c r="E68" s="2">
        <f t="shared" si="76"/>
        <v>0.22753128555176336</v>
      </c>
      <c r="F68" s="2">
        <f t="shared" si="76"/>
        <v>0</v>
      </c>
      <c r="G68" s="2">
        <f t="shared" si="76"/>
        <v>5.1746442432082797E-2</v>
      </c>
      <c r="H68" s="2">
        <f t="shared" si="76"/>
        <v>0.45474711623779945</v>
      </c>
      <c r="I68" s="2">
        <f t="shared" si="76"/>
        <v>0.16142918639690057</v>
      </c>
      <c r="J68" s="3">
        <f t="shared" si="77"/>
        <v>0.50251256281407031</v>
      </c>
      <c r="K68" s="3">
        <f t="shared" si="78"/>
        <v>0.20899143391497341</v>
      </c>
    </row>
    <row r="69" spans="1:11" x14ac:dyDescent="0.25">
      <c r="A69">
        <v>50</v>
      </c>
      <c r="B69" s="2">
        <f t="shared" si="76"/>
        <v>1.0050251256281406</v>
      </c>
      <c r="C69" s="2">
        <f t="shared" si="76"/>
        <v>0.18289894833104708</v>
      </c>
      <c r="D69" s="2">
        <f t="shared" si="76"/>
        <v>0.56676490591702566</v>
      </c>
      <c r="E69" s="2">
        <f t="shared" si="76"/>
        <v>8.1261173411344062E-2</v>
      </c>
      <c r="F69" s="2">
        <f t="shared" si="76"/>
        <v>8.0085424452749604E-2</v>
      </c>
      <c r="G69" s="2">
        <f t="shared" si="76"/>
        <v>0.16817593790426907</v>
      </c>
      <c r="H69" s="2">
        <f t="shared" si="76"/>
        <v>0.37710736468500444</v>
      </c>
      <c r="I69" s="2">
        <f t="shared" si="76"/>
        <v>0.23676280671545416</v>
      </c>
      <c r="J69" s="3">
        <f t="shared" si="77"/>
        <v>1.0050251256281406</v>
      </c>
      <c r="K69" s="3">
        <f t="shared" si="78"/>
        <v>0.3372602108806293</v>
      </c>
    </row>
    <row r="70" spans="1:11" x14ac:dyDescent="0.25">
      <c r="A70">
        <v>60</v>
      </c>
      <c r="B70" s="2">
        <f t="shared" si="76"/>
        <v>1.5075376884422111</v>
      </c>
      <c r="C70" s="2">
        <f t="shared" si="76"/>
        <v>0.22862368541380887</v>
      </c>
      <c r="D70" s="2">
        <f t="shared" si="76"/>
        <v>0.70278848333711175</v>
      </c>
      <c r="E70" s="2">
        <f t="shared" si="76"/>
        <v>1.6252234682268812E-2</v>
      </c>
      <c r="F70" s="2">
        <f t="shared" si="76"/>
        <v>0.13347570742124934</v>
      </c>
      <c r="G70" s="2">
        <f t="shared" si="76"/>
        <v>0.18111254851228978</v>
      </c>
      <c r="H70" s="2">
        <f t="shared" si="76"/>
        <v>0.27728482697426798</v>
      </c>
      <c r="I70" s="2">
        <f t="shared" si="76"/>
        <v>7.533362031855359E-2</v>
      </c>
      <c r="J70" s="3">
        <f t="shared" si="77"/>
        <v>1.5075376884422111</v>
      </c>
      <c r="K70" s="3">
        <f t="shared" si="78"/>
        <v>0.39030109938772017</v>
      </c>
    </row>
    <row r="71" spans="1:11" x14ac:dyDescent="0.25">
      <c r="B71" s="2"/>
      <c r="C71" s="2"/>
      <c r="D71" s="2"/>
      <c r="E71" s="2"/>
      <c r="F71" s="2"/>
      <c r="G71" s="2"/>
      <c r="H71" s="2"/>
      <c r="I71" s="2"/>
      <c r="J71" s="3"/>
      <c r="K71" s="3"/>
    </row>
    <row r="73" spans="1:11" x14ac:dyDescent="0.25">
      <c r="A73">
        <v>20</v>
      </c>
      <c r="B73">
        <v>52</v>
      </c>
      <c r="C73">
        <v>76</v>
      </c>
      <c r="D73">
        <v>158</v>
      </c>
      <c r="E73">
        <v>125</v>
      </c>
      <c r="F73">
        <v>63</v>
      </c>
      <c r="G73">
        <v>122</v>
      </c>
      <c r="H73">
        <v>95</v>
      </c>
      <c r="I73">
        <v>212</v>
      </c>
    </row>
    <row r="74" spans="1:11" x14ac:dyDescent="0.25">
      <c r="A74">
        <v>30</v>
      </c>
      <c r="B74">
        <v>52</v>
      </c>
      <c r="C74">
        <v>76</v>
      </c>
      <c r="D74">
        <v>160</v>
      </c>
      <c r="E74">
        <v>127</v>
      </c>
      <c r="F74">
        <v>68</v>
      </c>
      <c r="G74">
        <v>134</v>
      </c>
      <c r="H74">
        <v>89</v>
      </c>
      <c r="I74">
        <v>184</v>
      </c>
    </row>
    <row r="75" spans="1:11" x14ac:dyDescent="0.25">
      <c r="A75">
        <v>40</v>
      </c>
      <c r="B75">
        <v>52</v>
      </c>
      <c r="C75">
        <v>77</v>
      </c>
      <c r="D75">
        <v>159</v>
      </c>
      <c r="E75">
        <v>127</v>
      </c>
      <c r="F75">
        <v>69</v>
      </c>
      <c r="G75">
        <v>144</v>
      </c>
      <c r="H75">
        <v>89</v>
      </c>
      <c r="I75">
        <v>192</v>
      </c>
    </row>
    <row r="76" spans="1:11" x14ac:dyDescent="0.25">
      <c r="A76">
        <v>50</v>
      </c>
      <c r="B76">
        <v>52</v>
      </c>
      <c r="C76">
        <v>79</v>
      </c>
      <c r="D76">
        <v>159</v>
      </c>
      <c r="E76">
        <v>124</v>
      </c>
      <c r="F76">
        <v>70</v>
      </c>
      <c r="G76">
        <v>147</v>
      </c>
      <c r="H76">
        <v>88</v>
      </c>
      <c r="I76">
        <v>218</v>
      </c>
    </row>
    <row r="77" spans="1:11" x14ac:dyDescent="0.25">
      <c r="A77">
        <v>60</v>
      </c>
      <c r="B77">
        <v>52</v>
      </c>
      <c r="C77">
        <v>79</v>
      </c>
      <c r="D77">
        <v>160</v>
      </c>
      <c r="E77">
        <v>123</v>
      </c>
      <c r="F77">
        <v>71</v>
      </c>
      <c r="G77">
        <v>157</v>
      </c>
      <c r="H77">
        <v>89</v>
      </c>
      <c r="I77">
        <v>218</v>
      </c>
      <c r="J77" t="s">
        <v>3</v>
      </c>
      <c r="K77" t="s">
        <v>4</v>
      </c>
    </row>
    <row r="78" spans="1:11" x14ac:dyDescent="0.25">
      <c r="B78" s="3">
        <f>100*ABS(B77-B73)/B77</f>
        <v>0</v>
      </c>
      <c r="C78" s="3">
        <f t="shared" ref="C78" si="79">100*ABS(C77-C73)/C77</f>
        <v>3.7974683544303796</v>
      </c>
      <c r="D78" s="3">
        <f t="shared" ref="D78" si="80">100*ABS(D77-D73)/D77</f>
        <v>1.25</v>
      </c>
      <c r="E78" s="3">
        <f t="shared" ref="E78" si="81">100*ABS(E77-E73)/E77</f>
        <v>1.6260162601626016</v>
      </c>
      <c r="F78" s="3">
        <f t="shared" ref="F78" si="82">100*ABS(F77-F73)/F77</f>
        <v>11.267605633802816</v>
      </c>
      <c r="G78" s="3">
        <f t="shared" ref="G78" si="83">100*ABS(G77-G73)/G77</f>
        <v>22.29299363057325</v>
      </c>
      <c r="H78" s="3">
        <f t="shared" ref="H78" si="84">100*ABS(H77-H73)/H77</f>
        <v>6.7415730337078648</v>
      </c>
      <c r="I78" s="3">
        <f t="shared" ref="I78" si="85">100*ABS(I77-I73)/I77</f>
        <v>2.7522935779816513</v>
      </c>
      <c r="J78" s="3">
        <f>MAX(B78:I78)</f>
        <v>22.29299363057325</v>
      </c>
      <c r="K78" s="3">
        <f>AVERAGE(B78:I78)</f>
        <v>6.2159938113323205</v>
      </c>
    </row>
    <row r="79" spans="1:11" x14ac:dyDescent="0.25">
      <c r="B79" s="3">
        <f>100*ABS(B77-B74)/B77</f>
        <v>0</v>
      </c>
      <c r="C79" s="3">
        <f t="shared" ref="C79:I79" si="86">100*ABS(C77-C74)/C77</f>
        <v>3.7974683544303796</v>
      </c>
      <c r="D79" s="3">
        <f t="shared" si="86"/>
        <v>0</v>
      </c>
      <c r="E79" s="3">
        <f t="shared" si="86"/>
        <v>3.2520325203252032</v>
      </c>
      <c r="F79" s="3">
        <f t="shared" si="86"/>
        <v>4.225352112676056</v>
      </c>
      <c r="G79" s="3">
        <f t="shared" si="86"/>
        <v>14.64968152866242</v>
      </c>
      <c r="H79" s="3">
        <f t="shared" si="86"/>
        <v>0</v>
      </c>
      <c r="I79" s="3">
        <f t="shared" si="86"/>
        <v>15.596330275229358</v>
      </c>
      <c r="J79" s="3">
        <f t="shared" ref="J79:J81" si="87">MAX(B79:I79)</f>
        <v>15.596330275229358</v>
      </c>
      <c r="K79" s="3">
        <f t="shared" ref="K79:K81" si="88">AVERAGE(B79:I79)</f>
        <v>5.1901080989154273</v>
      </c>
    </row>
    <row r="80" spans="1:11" x14ac:dyDescent="0.25">
      <c r="B80" s="3">
        <f>100*ABS(B77-B75)/B77</f>
        <v>0</v>
      </c>
      <c r="C80" s="3">
        <f t="shared" ref="C80:I80" si="89">100*ABS(C77-C75)/C77</f>
        <v>2.5316455696202533</v>
      </c>
      <c r="D80" s="3">
        <f t="shared" si="89"/>
        <v>0.625</v>
      </c>
      <c r="E80" s="3">
        <f t="shared" si="89"/>
        <v>3.2520325203252032</v>
      </c>
      <c r="F80" s="3">
        <f t="shared" si="89"/>
        <v>2.816901408450704</v>
      </c>
      <c r="G80" s="3">
        <f t="shared" si="89"/>
        <v>8.2802547770700645</v>
      </c>
      <c r="H80" s="3">
        <f t="shared" si="89"/>
        <v>0</v>
      </c>
      <c r="I80" s="3">
        <f t="shared" si="89"/>
        <v>11.926605504587156</v>
      </c>
      <c r="J80" s="3">
        <f t="shared" si="87"/>
        <v>11.926605504587156</v>
      </c>
      <c r="K80" s="3">
        <f t="shared" si="88"/>
        <v>3.6790549725066732</v>
      </c>
    </row>
    <row r="81" spans="1:11" x14ac:dyDescent="0.25">
      <c r="B81" s="3">
        <f>100*ABS(B77-B76)/B77</f>
        <v>0</v>
      </c>
      <c r="C81" s="3">
        <f t="shared" ref="C81:I81" si="90">100*ABS(C77-C76)/C77</f>
        <v>0</v>
      </c>
      <c r="D81" s="3">
        <f t="shared" si="90"/>
        <v>0.625</v>
      </c>
      <c r="E81" s="3">
        <f t="shared" si="90"/>
        <v>0.81300813008130079</v>
      </c>
      <c r="F81" s="3">
        <f t="shared" si="90"/>
        <v>1.408450704225352</v>
      </c>
      <c r="G81" s="3">
        <f t="shared" si="90"/>
        <v>6.369426751592357</v>
      </c>
      <c r="H81" s="3">
        <f t="shared" si="90"/>
        <v>1.1235955056179776</v>
      </c>
      <c r="I81" s="3">
        <f t="shared" si="90"/>
        <v>0</v>
      </c>
      <c r="J81" s="3">
        <f t="shared" si="87"/>
        <v>6.369426751592357</v>
      </c>
      <c r="K81" s="3">
        <f t="shared" si="88"/>
        <v>1.2924351364396234</v>
      </c>
    </row>
    <row r="82" spans="1:11" x14ac:dyDescent="0.25">
      <c r="A82" t="s">
        <v>5</v>
      </c>
      <c r="B82">
        <v>53</v>
      </c>
      <c r="C82">
        <v>84</v>
      </c>
      <c r="D82">
        <v>172</v>
      </c>
      <c r="E82">
        <v>154</v>
      </c>
      <c r="F82">
        <v>92</v>
      </c>
      <c r="G82">
        <v>233</v>
      </c>
      <c r="H82">
        <v>122</v>
      </c>
      <c r="I82">
        <v>248</v>
      </c>
      <c r="J82" s="3"/>
      <c r="K82" s="3"/>
    </row>
    <row r="83" spans="1:11" x14ac:dyDescent="0.25">
      <c r="A83">
        <v>20</v>
      </c>
      <c r="B83" s="2">
        <f>100*ABS(B$82-B73)/B$82</f>
        <v>1.8867924528301887</v>
      </c>
      <c r="C83" s="2">
        <f t="shared" ref="C83:I83" si="91">100*ABS(C$82-C73)/C$82</f>
        <v>9.5238095238095237</v>
      </c>
      <c r="D83" s="2">
        <f t="shared" si="91"/>
        <v>8.1395348837209305</v>
      </c>
      <c r="E83" s="2">
        <f t="shared" si="91"/>
        <v>18.831168831168831</v>
      </c>
      <c r="F83" s="2">
        <f t="shared" si="91"/>
        <v>31.521739130434781</v>
      </c>
      <c r="G83" s="2">
        <f t="shared" si="91"/>
        <v>47.639484978540771</v>
      </c>
      <c r="H83" s="2">
        <f t="shared" si="91"/>
        <v>22.131147540983605</v>
      </c>
      <c r="I83" s="2">
        <f t="shared" si="91"/>
        <v>14.516129032258064</v>
      </c>
      <c r="J83" s="3">
        <f t="shared" ref="J83" si="92">MAX(B83:I83)</f>
        <v>47.639484978540771</v>
      </c>
      <c r="K83" s="3">
        <f t="shared" ref="K83" si="93">AVERAGE(B83:I83)</f>
        <v>19.273725796718338</v>
      </c>
    </row>
    <row r="84" spans="1:11" x14ac:dyDescent="0.25">
      <c r="A84">
        <v>30</v>
      </c>
      <c r="B84" s="2">
        <f t="shared" ref="B84:I87" si="94">100*ABS(B$82-B74)/B$82</f>
        <v>1.8867924528301887</v>
      </c>
      <c r="C84" s="2">
        <f t="shared" si="94"/>
        <v>9.5238095238095237</v>
      </c>
      <c r="D84" s="2">
        <f t="shared" si="94"/>
        <v>6.9767441860465116</v>
      </c>
      <c r="E84" s="2">
        <f t="shared" si="94"/>
        <v>17.532467532467532</v>
      </c>
      <c r="F84" s="2">
        <f t="shared" si="94"/>
        <v>26.086956521739129</v>
      </c>
      <c r="G84" s="2">
        <f t="shared" si="94"/>
        <v>42.489270386266092</v>
      </c>
      <c r="H84" s="2">
        <f t="shared" si="94"/>
        <v>27.049180327868854</v>
      </c>
      <c r="I84" s="2">
        <f t="shared" si="94"/>
        <v>25.806451612903224</v>
      </c>
      <c r="J84" s="3">
        <f t="shared" ref="J84:J87" si="95">MAX(B84:I84)</f>
        <v>42.489270386266092</v>
      </c>
      <c r="K84" s="3">
        <f t="shared" ref="K84:K87" si="96">AVERAGE(B84:I84)</f>
        <v>19.668959067991381</v>
      </c>
    </row>
    <row r="85" spans="1:11" x14ac:dyDescent="0.25">
      <c r="A85">
        <v>40</v>
      </c>
      <c r="B85" s="2">
        <f t="shared" si="94"/>
        <v>1.8867924528301887</v>
      </c>
      <c r="C85" s="2">
        <f t="shared" si="94"/>
        <v>8.3333333333333339</v>
      </c>
      <c r="D85" s="2">
        <f t="shared" si="94"/>
        <v>7.558139534883721</v>
      </c>
      <c r="E85" s="2">
        <f t="shared" si="94"/>
        <v>17.532467532467532</v>
      </c>
      <c r="F85" s="2">
        <f t="shared" si="94"/>
        <v>25</v>
      </c>
      <c r="G85" s="2">
        <f t="shared" si="94"/>
        <v>38.197424892703864</v>
      </c>
      <c r="H85" s="2">
        <f t="shared" si="94"/>
        <v>27.049180327868854</v>
      </c>
      <c r="I85" s="2">
        <f t="shared" si="94"/>
        <v>22.580645161290324</v>
      </c>
      <c r="J85" s="3">
        <f t="shared" si="95"/>
        <v>38.197424892703864</v>
      </c>
      <c r="K85" s="3">
        <f t="shared" si="96"/>
        <v>18.517247904422227</v>
      </c>
    </row>
    <row r="86" spans="1:11" x14ac:dyDescent="0.25">
      <c r="A86">
        <v>50</v>
      </c>
      <c r="B86" s="2">
        <f t="shared" si="94"/>
        <v>1.8867924528301887</v>
      </c>
      <c r="C86" s="2">
        <f t="shared" si="94"/>
        <v>5.9523809523809526</v>
      </c>
      <c r="D86" s="2">
        <f t="shared" si="94"/>
        <v>7.558139534883721</v>
      </c>
      <c r="E86" s="2">
        <f t="shared" si="94"/>
        <v>19.480519480519479</v>
      </c>
      <c r="F86" s="2">
        <f t="shared" si="94"/>
        <v>23.913043478260871</v>
      </c>
      <c r="G86" s="2">
        <f t="shared" si="94"/>
        <v>36.909871244635191</v>
      </c>
      <c r="H86" s="2">
        <f t="shared" si="94"/>
        <v>27.868852459016395</v>
      </c>
      <c r="I86" s="2">
        <f t="shared" si="94"/>
        <v>12.096774193548388</v>
      </c>
      <c r="J86" s="3">
        <f t="shared" si="95"/>
        <v>36.909871244635191</v>
      </c>
      <c r="K86" s="3">
        <f t="shared" si="96"/>
        <v>16.958296724509399</v>
      </c>
    </row>
    <row r="87" spans="1:11" x14ac:dyDescent="0.25">
      <c r="A87">
        <v>60</v>
      </c>
      <c r="B87" s="2">
        <f t="shared" si="94"/>
        <v>1.8867924528301887</v>
      </c>
      <c r="C87" s="2">
        <f t="shared" si="94"/>
        <v>5.9523809523809526</v>
      </c>
      <c r="D87" s="2">
        <f t="shared" si="94"/>
        <v>6.9767441860465116</v>
      </c>
      <c r="E87" s="2">
        <f t="shared" si="94"/>
        <v>20.129870129870131</v>
      </c>
      <c r="F87" s="2">
        <f t="shared" si="94"/>
        <v>22.826086956521738</v>
      </c>
      <c r="G87" s="2">
        <f t="shared" si="94"/>
        <v>32.618025751072963</v>
      </c>
      <c r="H87" s="2">
        <f t="shared" si="94"/>
        <v>27.049180327868854</v>
      </c>
      <c r="I87" s="2">
        <f t="shared" si="94"/>
        <v>12.096774193548388</v>
      </c>
      <c r="J87" s="3">
        <f t="shared" si="95"/>
        <v>32.618025751072963</v>
      </c>
      <c r="K87" s="3">
        <f t="shared" si="96"/>
        <v>16.191981868767467</v>
      </c>
    </row>
    <row r="88" spans="1:11" x14ac:dyDescent="0.25">
      <c r="B88" s="2"/>
      <c r="C88" s="2"/>
      <c r="D88" s="2"/>
      <c r="E88" s="2"/>
      <c r="F88" s="2"/>
      <c r="G88" s="2"/>
      <c r="H88" s="2"/>
      <c r="I88" s="2"/>
      <c r="J88" s="3"/>
      <c r="K88" s="3"/>
    </row>
    <row r="89" spans="1:11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1" spans="1:11" x14ac:dyDescent="0.25">
      <c r="A91">
        <v>20</v>
      </c>
      <c r="B91" s="1">
        <v>4.9994560000000003</v>
      </c>
      <c r="C91" s="1">
        <v>22.391259999999999</v>
      </c>
      <c r="D91" s="1">
        <v>32.329590000000003</v>
      </c>
      <c r="E91" s="1">
        <v>22.230460000000001</v>
      </c>
      <c r="F91" s="1">
        <v>17.136810000000001</v>
      </c>
      <c r="G91" s="1">
        <v>4.878838</v>
      </c>
      <c r="H91" s="1">
        <v>15.67282</v>
      </c>
      <c r="I91" s="1">
        <v>20.403320000000001</v>
      </c>
    </row>
    <row r="92" spans="1:11" x14ac:dyDescent="0.25">
      <c r="A92">
        <v>30</v>
      </c>
      <c r="B92" s="1">
        <v>5.50251</v>
      </c>
      <c r="C92" s="1">
        <v>23.302209999999999</v>
      </c>
      <c r="D92" s="1">
        <v>31.506250000000001</v>
      </c>
      <c r="E92" s="1">
        <v>22.23028</v>
      </c>
      <c r="F92" s="1">
        <v>18.70777</v>
      </c>
      <c r="G92" s="1">
        <v>5.479819</v>
      </c>
      <c r="H92" s="1">
        <v>16.845590000000001</v>
      </c>
      <c r="I92" s="1">
        <v>21.507770000000001</v>
      </c>
    </row>
    <row r="93" spans="1:11" x14ac:dyDescent="0.25">
      <c r="A93">
        <v>40</v>
      </c>
      <c r="B93" s="1">
        <v>4.7733780000000001</v>
      </c>
      <c r="C93" s="1">
        <v>22.763629999999999</v>
      </c>
      <c r="D93" s="1">
        <v>30.331890000000001</v>
      </c>
      <c r="E93" s="1">
        <v>21.503070000000001</v>
      </c>
      <c r="F93" s="1">
        <v>18.550820000000002</v>
      </c>
      <c r="G93" s="1">
        <v>4.3619190000000003</v>
      </c>
      <c r="H93" s="1">
        <v>17.23976</v>
      </c>
      <c r="I93" s="1">
        <v>20.971630000000001</v>
      </c>
    </row>
    <row r="94" spans="1:11" x14ac:dyDescent="0.25">
      <c r="A94">
        <v>50</v>
      </c>
      <c r="B94" s="1">
        <v>5.3397319999999997</v>
      </c>
      <c r="C94" s="1">
        <v>23.745229999999999</v>
      </c>
      <c r="D94" s="1">
        <v>29.772749999999998</v>
      </c>
      <c r="E94" s="1">
        <v>21.53087</v>
      </c>
      <c r="F94" s="1">
        <v>19.13344</v>
      </c>
      <c r="G94" s="1">
        <v>6.4465870000000001</v>
      </c>
      <c r="H94" s="1">
        <v>18.110240000000001</v>
      </c>
      <c r="I94" s="1">
        <v>20.56991</v>
      </c>
    </row>
    <row r="95" spans="1:11" x14ac:dyDescent="0.25">
      <c r="A95">
        <v>60</v>
      </c>
      <c r="B95" s="1">
        <v>5.3543979999999998</v>
      </c>
      <c r="C95" s="1">
        <v>23.815770000000001</v>
      </c>
      <c r="D95" s="1">
        <v>29.66</v>
      </c>
      <c r="E95" s="1">
        <v>21.436489999999999</v>
      </c>
      <c r="F95" s="1">
        <v>19.2181</v>
      </c>
      <c r="G95" s="1">
        <v>5.3264009999999997</v>
      </c>
      <c r="H95" s="1">
        <v>18.02562</v>
      </c>
      <c r="I95" s="1">
        <v>21.185120000000001</v>
      </c>
      <c r="J95" t="s">
        <v>3</v>
      </c>
      <c r="K95" t="s">
        <v>4</v>
      </c>
    </row>
    <row r="96" spans="1:11" x14ac:dyDescent="0.25">
      <c r="B96" s="3">
        <f>100*ABS(B95-B91)/B95</f>
        <v>6.6289805128419559</v>
      </c>
      <c r="C96" s="3">
        <f t="shared" ref="C96" si="97">100*ABS(C95-C91)/C95</f>
        <v>5.9813728466474156</v>
      </c>
      <c r="D96" s="3">
        <f t="shared" ref="D96" si="98">100*ABS(D95-D91)/D95</f>
        <v>9.0006405933917826</v>
      </c>
      <c r="E96" s="3">
        <f t="shared" ref="E96" si="99">100*ABS(E95-E91)/E95</f>
        <v>3.7038246466655766</v>
      </c>
      <c r="F96" s="3">
        <f t="shared" ref="F96" si="100">100*ABS(F95-F91)/F95</f>
        <v>10.829842700371</v>
      </c>
      <c r="G96" s="3">
        <f t="shared" ref="G96" si="101">100*ABS(G95-G91)/G95</f>
        <v>8.4027282211759822</v>
      </c>
      <c r="H96" s="3">
        <f t="shared" ref="H96" si="102">100*ABS(H95-H91)/H95</f>
        <v>13.052533005799525</v>
      </c>
      <c r="I96" s="3">
        <f t="shared" ref="I96" si="103">100*ABS(I95-I91)/I95</f>
        <v>3.6903260401640416</v>
      </c>
      <c r="J96" s="3">
        <f>MAX(B96:I96)</f>
        <v>13.052533005799525</v>
      </c>
      <c r="K96" s="3">
        <f>AVERAGE(B96:I96)</f>
        <v>7.6612810708821595</v>
      </c>
    </row>
    <row r="97" spans="1:12" x14ac:dyDescent="0.25">
      <c r="B97" s="3">
        <f>100*ABS(B95-B92)/B95</f>
        <v>2.7661746474580382</v>
      </c>
      <c r="C97" s="3">
        <f t="shared" ref="C97:I97" si="104">100*ABS(C95-C92)/C95</f>
        <v>2.1563862936197391</v>
      </c>
      <c r="D97" s="3">
        <f t="shared" si="104"/>
        <v>6.2247134187457895</v>
      </c>
      <c r="E97" s="3">
        <f t="shared" si="104"/>
        <v>3.7029849569589115</v>
      </c>
      <c r="F97" s="3">
        <f t="shared" si="104"/>
        <v>2.6554654206191026</v>
      </c>
      <c r="G97" s="3">
        <f t="shared" si="104"/>
        <v>2.8803313907458392</v>
      </c>
      <c r="H97" s="3">
        <f t="shared" si="104"/>
        <v>6.5464045064746657</v>
      </c>
      <c r="I97" s="3">
        <f t="shared" si="104"/>
        <v>1.5230029379111349</v>
      </c>
      <c r="J97" s="3">
        <f t="shared" ref="J97:J99" si="105">MAX(B97:I97)</f>
        <v>6.5464045064746657</v>
      </c>
      <c r="K97" s="3">
        <f t="shared" ref="K97:K99" si="106">AVERAGE(B97:I97)</f>
        <v>3.5569329465666519</v>
      </c>
    </row>
    <row r="98" spans="1:12" x14ac:dyDescent="0.25">
      <c r="B98" s="3">
        <f>100*ABS(B95-B93)/B95</f>
        <v>10.851266566288118</v>
      </c>
      <c r="C98" s="3">
        <f t="shared" ref="C98:I98" si="107">100*ABS(C95-C93)/C95</f>
        <v>4.4178290267331324</v>
      </c>
      <c r="D98" s="3">
        <f t="shared" si="107"/>
        <v>2.2653068105192218</v>
      </c>
      <c r="E98" s="3">
        <f t="shared" si="107"/>
        <v>0.31059189260929315</v>
      </c>
      <c r="F98" s="3">
        <f t="shared" si="107"/>
        <v>3.4721434481036009</v>
      </c>
      <c r="G98" s="3">
        <f t="shared" si="107"/>
        <v>18.107573950966131</v>
      </c>
      <c r="H98" s="3">
        <f t="shared" si="107"/>
        <v>4.3596836058898365</v>
      </c>
      <c r="I98" s="3">
        <f t="shared" si="107"/>
        <v>1.0077356182074975</v>
      </c>
      <c r="J98" s="3">
        <f t="shared" si="105"/>
        <v>18.107573950966131</v>
      </c>
      <c r="K98" s="3">
        <f t="shared" si="106"/>
        <v>5.5990163649146041</v>
      </c>
    </row>
    <row r="99" spans="1:12" x14ac:dyDescent="0.25">
      <c r="B99" s="3">
        <f>100*ABS(B95-B94)/B95</f>
        <v>0.27390567529720555</v>
      </c>
      <c r="C99" s="3">
        <f t="shared" ref="C99:I99" si="108">100*ABS(C95-C94)/C95</f>
        <v>0.29619029743737513</v>
      </c>
      <c r="D99" s="3">
        <f t="shared" si="108"/>
        <v>0.38014160485501802</v>
      </c>
      <c r="E99" s="3">
        <f t="shared" si="108"/>
        <v>0.44027730286068767</v>
      </c>
      <c r="F99" s="3">
        <f t="shared" si="108"/>
        <v>0.44052221603592195</v>
      </c>
      <c r="G99" s="3">
        <f t="shared" si="108"/>
        <v>21.030823627436245</v>
      </c>
      <c r="H99" s="3">
        <f t="shared" si="108"/>
        <v>0.46944293733031667</v>
      </c>
      <c r="I99" s="3">
        <f t="shared" si="108"/>
        <v>2.9039722220124364</v>
      </c>
      <c r="J99" s="3">
        <f t="shared" si="105"/>
        <v>21.030823627436245</v>
      </c>
      <c r="K99" s="3">
        <f t="shared" si="106"/>
        <v>3.2794094854081512</v>
      </c>
    </row>
    <row r="100" spans="1:12" x14ac:dyDescent="0.25">
      <c r="A100" t="s">
        <v>5</v>
      </c>
      <c r="B100" s="1">
        <v>107.7158</v>
      </c>
      <c r="C100" s="1">
        <v>126.26430000000001</v>
      </c>
      <c r="D100" s="1">
        <v>132.3854</v>
      </c>
      <c r="E100" s="1">
        <v>124.1867</v>
      </c>
      <c r="F100" s="1">
        <v>122.8021</v>
      </c>
      <c r="G100" s="1">
        <v>109.6682</v>
      </c>
      <c r="H100" s="1">
        <v>118.09529999999999</v>
      </c>
      <c r="I100" s="1">
        <v>122.6277</v>
      </c>
      <c r="J100" s="3"/>
      <c r="K100" s="3"/>
    </row>
    <row r="101" spans="1:12" x14ac:dyDescent="0.25">
      <c r="A101">
        <v>20</v>
      </c>
      <c r="B101" s="2">
        <f>100*ABS(B$100-$E$1 - B91)/B$100</f>
        <v>0.72240469828939324</v>
      </c>
      <c r="C101" s="2">
        <f t="shared" ref="C101:I101" si="109">100*ABS(C$100-$E$1 - C91)/C$100</f>
        <v>1.5323729668639605</v>
      </c>
      <c r="D101" s="2">
        <f t="shared" si="109"/>
        <v>1.4219015087766429</v>
      </c>
      <c r="E101" s="2">
        <f t="shared" si="109"/>
        <v>1.4526515319278371E-2</v>
      </c>
      <c r="F101" s="2">
        <f t="shared" si="109"/>
        <v>3.0350376744371643</v>
      </c>
      <c r="G101" s="2">
        <f t="shared" si="109"/>
        <v>2.5998074191059977</v>
      </c>
      <c r="H101" s="2">
        <f t="shared" si="109"/>
        <v>0.41007559149263356</v>
      </c>
      <c r="I101" s="2">
        <f t="shared" si="109"/>
        <v>0.23337304703587261</v>
      </c>
      <c r="J101" s="3">
        <f t="shared" ref="J101" si="110">MAX(B101:I101)</f>
        <v>3.0350376744371643</v>
      </c>
      <c r="K101" s="3">
        <f t="shared" ref="K101" si="111">AVERAGE(B101:I101)</f>
        <v>1.2461874276651179</v>
      </c>
    </row>
    <row r="102" spans="1:12" x14ac:dyDescent="0.25">
      <c r="A102">
        <v>30</v>
      </c>
      <c r="B102" s="2">
        <f t="shared" ref="B102:I105" si="112">100*ABS(B$100-$E$1 - B92)/B$100</f>
        <v>0.25538500387130458</v>
      </c>
      <c r="C102" s="2">
        <f t="shared" si="112"/>
        <v>0.81091013057531869</v>
      </c>
      <c r="D102" s="2">
        <f t="shared" si="112"/>
        <v>0.79997492170586182</v>
      </c>
      <c r="E102" s="2">
        <f t="shared" si="112"/>
        <v>1.4671458376787985E-2</v>
      </c>
      <c r="F102" s="2">
        <f t="shared" si="112"/>
        <v>1.7557761634369455</v>
      </c>
      <c r="G102" s="2">
        <f t="shared" si="112"/>
        <v>2.0518080902212348</v>
      </c>
      <c r="H102" s="2">
        <f t="shared" si="112"/>
        <v>0.5829952589137769</v>
      </c>
      <c r="I102" s="2">
        <f t="shared" si="112"/>
        <v>0.66727990494805911</v>
      </c>
      <c r="J102" s="3">
        <f t="shared" ref="J102:J105" si="113">MAX(B102:I102)</f>
        <v>2.0518080902212348</v>
      </c>
      <c r="K102" s="3">
        <f t="shared" ref="K102:K105" si="114">AVERAGE(B102:I102)</f>
        <v>0.86735011650616123</v>
      </c>
    </row>
    <row r="103" spans="1:12" x14ac:dyDescent="0.25">
      <c r="A103">
        <v>40</v>
      </c>
      <c r="B103" s="2">
        <f t="shared" si="112"/>
        <v>0.93228848506904893</v>
      </c>
      <c r="C103" s="2">
        <f t="shared" si="112"/>
        <v>1.2374598362324203</v>
      </c>
      <c r="D103" s="2">
        <f t="shared" si="112"/>
        <v>8.7101749890855049E-2</v>
      </c>
      <c r="E103" s="2">
        <f t="shared" si="112"/>
        <v>0.60024946310676264</v>
      </c>
      <c r="F103" s="2">
        <f t="shared" si="112"/>
        <v>1.883583424061966</v>
      </c>
      <c r="G103" s="2">
        <f t="shared" si="112"/>
        <v>3.071155540074519</v>
      </c>
      <c r="H103" s="2">
        <f t="shared" si="112"/>
        <v>0.91676806782319087</v>
      </c>
      <c r="I103" s="2">
        <f t="shared" si="112"/>
        <v>0.23007036746183085</v>
      </c>
      <c r="J103" s="3">
        <f t="shared" si="113"/>
        <v>3.071155540074519</v>
      </c>
      <c r="K103" s="3">
        <f t="shared" si="114"/>
        <v>1.1198346167150741</v>
      </c>
    </row>
    <row r="104" spans="1:12" x14ac:dyDescent="0.25">
      <c r="A104">
        <v>50</v>
      </c>
      <c r="B104" s="2">
        <f t="shared" si="112"/>
        <v>0.40650303855145392</v>
      </c>
      <c r="C104" s="2">
        <f t="shared" si="112"/>
        <v>0.46004294167077431</v>
      </c>
      <c r="D104" s="2">
        <f t="shared" si="112"/>
        <v>0.50945950233183634</v>
      </c>
      <c r="E104" s="2">
        <f t="shared" si="112"/>
        <v>0.57786381311364809</v>
      </c>
      <c r="F104" s="2">
        <f t="shared" si="112"/>
        <v>1.4091452833461324</v>
      </c>
      <c r="G104" s="2">
        <f t="shared" si="112"/>
        <v>1.170269047909972</v>
      </c>
      <c r="H104" s="2">
        <f t="shared" si="112"/>
        <v>1.6538676814403295</v>
      </c>
      <c r="I104" s="2">
        <f t="shared" si="112"/>
        <v>9.7522827224199263E-2</v>
      </c>
      <c r="J104" s="3">
        <f t="shared" si="113"/>
        <v>1.6538676814403295</v>
      </c>
      <c r="K104" s="3">
        <f t="shared" si="114"/>
        <v>0.78558426694854322</v>
      </c>
    </row>
    <row r="105" spans="1:12" x14ac:dyDescent="0.25">
      <c r="A105">
        <v>60</v>
      </c>
      <c r="B105" s="2">
        <f t="shared" si="112"/>
        <v>0.39288758009503427</v>
      </c>
      <c r="C105" s="2">
        <f t="shared" si="112"/>
        <v>0.40417600224292249</v>
      </c>
      <c r="D105" s="2">
        <f t="shared" si="112"/>
        <v>0.5946275042414112</v>
      </c>
      <c r="E105" s="2">
        <f t="shared" si="112"/>
        <v>0.65386228960106674</v>
      </c>
      <c r="F105" s="2">
        <f t="shared" si="112"/>
        <v>1.3402050942125594</v>
      </c>
      <c r="G105" s="2">
        <f t="shared" si="112"/>
        <v>2.1917009670989445</v>
      </c>
      <c r="H105" s="2">
        <f t="shared" si="112"/>
        <v>1.5822136867428258</v>
      </c>
      <c r="I105" s="2">
        <f t="shared" si="112"/>
        <v>0.40416643221718396</v>
      </c>
      <c r="J105" s="3">
        <f t="shared" si="113"/>
        <v>2.1917009670989445</v>
      </c>
      <c r="K105" s="3">
        <f t="shared" si="114"/>
        <v>0.94547994455649353</v>
      </c>
    </row>
    <row r="106" spans="1:12" x14ac:dyDescent="0.25">
      <c r="B106" s="2"/>
      <c r="C106" s="2"/>
      <c r="D106" s="2"/>
      <c r="E106" s="2"/>
      <c r="F106" s="2"/>
      <c r="G106" s="2"/>
      <c r="H106" s="2"/>
      <c r="I106" s="2"/>
      <c r="J106" s="3"/>
      <c r="K106" s="3"/>
    </row>
    <row r="108" spans="1:12" x14ac:dyDescent="0.25">
      <c r="A108" s="4" t="s">
        <v>2</v>
      </c>
    </row>
    <row r="109" spans="1:12" x14ac:dyDescent="0.25">
      <c r="A109">
        <v>20</v>
      </c>
      <c r="B109">
        <v>242</v>
      </c>
      <c r="C109">
        <v>747</v>
      </c>
      <c r="D109">
        <v>2539</v>
      </c>
      <c r="E109">
        <v>3440</v>
      </c>
      <c r="F109">
        <v>3809</v>
      </c>
      <c r="G109">
        <v>4532</v>
      </c>
      <c r="H109">
        <v>6687</v>
      </c>
      <c r="I109">
        <v>7234</v>
      </c>
      <c r="K109">
        <v>8028</v>
      </c>
      <c r="L109">
        <v>9052</v>
      </c>
    </row>
    <row r="110" spans="1:12" x14ac:dyDescent="0.25">
      <c r="A110">
        <v>30</v>
      </c>
      <c r="B110">
        <v>238</v>
      </c>
      <c r="C110">
        <v>735</v>
      </c>
      <c r="D110">
        <v>2531</v>
      </c>
      <c r="E110">
        <v>3455</v>
      </c>
      <c r="F110">
        <v>3808</v>
      </c>
      <c r="G110">
        <v>4507</v>
      </c>
      <c r="H110">
        <v>6619</v>
      </c>
      <c r="I110">
        <v>7177</v>
      </c>
      <c r="J110">
        <v>7639</v>
      </c>
      <c r="K110">
        <v>8062</v>
      </c>
    </row>
    <row r="111" spans="1:12" x14ac:dyDescent="0.25">
      <c r="A111">
        <v>40</v>
      </c>
      <c r="B111">
        <v>238</v>
      </c>
      <c r="C111">
        <v>734</v>
      </c>
      <c r="D111">
        <v>2501</v>
      </c>
      <c r="E111">
        <v>3231</v>
      </c>
      <c r="F111">
        <v>3784</v>
      </c>
      <c r="G111">
        <v>4475</v>
      </c>
      <c r="H111">
        <v>6574</v>
      </c>
      <c r="I111">
        <v>7151</v>
      </c>
      <c r="J111">
        <v>7626</v>
      </c>
      <c r="K111">
        <v>8054</v>
      </c>
      <c r="L111">
        <v>8995</v>
      </c>
    </row>
    <row r="112" spans="1:12" x14ac:dyDescent="0.25">
      <c r="A112">
        <v>50</v>
      </c>
      <c r="B112">
        <v>237</v>
      </c>
      <c r="C112">
        <v>732</v>
      </c>
      <c r="D112">
        <v>2502</v>
      </c>
      <c r="E112">
        <v>3255</v>
      </c>
      <c r="F112">
        <v>3786</v>
      </c>
      <c r="G112">
        <v>4473</v>
      </c>
      <c r="H112">
        <v>6571</v>
      </c>
      <c r="I112">
        <v>7151</v>
      </c>
      <c r="J112">
        <v>7626</v>
      </c>
      <c r="K112">
        <v>8043</v>
      </c>
      <c r="L112">
        <v>9002</v>
      </c>
    </row>
    <row r="113" spans="1:14" x14ac:dyDescent="0.25">
      <c r="A113">
        <v>60</v>
      </c>
      <c r="B113">
        <v>236</v>
      </c>
      <c r="C113">
        <v>730</v>
      </c>
      <c r="D113">
        <v>2496</v>
      </c>
      <c r="E113">
        <v>3220</v>
      </c>
      <c r="F113">
        <v>3778</v>
      </c>
      <c r="G113">
        <v>4463</v>
      </c>
      <c r="H113">
        <v>6559</v>
      </c>
      <c r="I113">
        <v>7134</v>
      </c>
      <c r="J113">
        <v>7604</v>
      </c>
      <c r="K113">
        <v>8021</v>
      </c>
      <c r="L113">
        <v>8975</v>
      </c>
      <c r="M113" t="s">
        <v>3</v>
      </c>
      <c r="N113" t="s">
        <v>4</v>
      </c>
    </row>
    <row r="114" spans="1:14" x14ac:dyDescent="0.25">
      <c r="B114" s="3">
        <f>100*ABS(B113-B109)/B113</f>
        <v>2.5423728813559321</v>
      </c>
      <c r="C114" s="3">
        <f t="shared" ref="C114:K114" si="115">100*ABS(C113-C109)/C113</f>
        <v>2.3287671232876712</v>
      </c>
      <c r="D114" s="3">
        <f t="shared" si="115"/>
        <v>1.7227564102564104</v>
      </c>
      <c r="E114" s="3">
        <f t="shared" si="115"/>
        <v>6.8322981366459627</v>
      </c>
      <c r="F114" s="3">
        <f t="shared" si="115"/>
        <v>0.82053996823716246</v>
      </c>
      <c r="G114" s="3">
        <f t="shared" si="115"/>
        <v>1.546045261035178</v>
      </c>
      <c r="H114" s="3">
        <f t="shared" si="115"/>
        <v>1.9515169995426132</v>
      </c>
      <c r="I114" s="3">
        <f t="shared" si="115"/>
        <v>1.4017381553125876</v>
      </c>
      <c r="J114" s="3"/>
      <c r="K114" s="3">
        <f t="shared" si="115"/>
        <v>8.7270913851140761E-2</v>
      </c>
      <c r="L114" s="3">
        <f>100*ABS(L113-L109)/L113</f>
        <v>0.85793871866295268</v>
      </c>
      <c r="M114" s="3">
        <f>MAX(E114:L114)</f>
        <v>6.8322981366459627</v>
      </c>
      <c r="N114" s="3">
        <f>AVERAGE(E114:L114)</f>
        <v>1.9281925933267998</v>
      </c>
    </row>
    <row r="115" spans="1:14" x14ac:dyDescent="0.25">
      <c r="B115" s="3">
        <f>100*ABS(B113-B110)/B113</f>
        <v>0.84745762711864403</v>
      </c>
      <c r="C115" s="3">
        <f t="shared" ref="C115:K115" si="116">100*ABS(C113-C110)/C113</f>
        <v>0.68493150684931503</v>
      </c>
      <c r="D115" s="3">
        <f t="shared" si="116"/>
        <v>1.4022435897435896</v>
      </c>
      <c r="E115" s="3">
        <f t="shared" si="116"/>
        <v>7.2981366459627326</v>
      </c>
      <c r="F115" s="3">
        <f t="shared" si="116"/>
        <v>0.79407093700370568</v>
      </c>
      <c r="G115" s="3">
        <f t="shared" si="116"/>
        <v>0.98588393457315704</v>
      </c>
      <c r="H115" s="3">
        <f t="shared" si="116"/>
        <v>0.91477359353559995</v>
      </c>
      <c r="I115" s="3">
        <f t="shared" si="116"/>
        <v>0.60274740678441263</v>
      </c>
      <c r="J115" s="3">
        <f t="shared" si="116"/>
        <v>0.4602840610205155</v>
      </c>
      <c r="K115" s="3">
        <f t="shared" si="116"/>
        <v>0.51115820969953873</v>
      </c>
      <c r="L115" s="3"/>
      <c r="M115" s="3">
        <f t="shared" ref="M115:M117" si="117">MAX(E115:L115)</f>
        <v>7.2981366459627326</v>
      </c>
      <c r="N115" s="3">
        <f t="shared" ref="N115:N117" si="118">AVERAGE(E115:L115)</f>
        <v>1.6524363983685235</v>
      </c>
    </row>
    <row r="116" spans="1:14" x14ac:dyDescent="0.25">
      <c r="B116" s="3">
        <f>100*ABS(B113-B111)/B113</f>
        <v>0.84745762711864403</v>
      </c>
      <c r="C116" s="3">
        <f t="shared" ref="C116:K116" si="119">100*ABS(C113-C111)/C113</f>
        <v>0.54794520547945202</v>
      </c>
      <c r="D116" s="3">
        <f t="shared" si="119"/>
        <v>0.20032051282051283</v>
      </c>
      <c r="E116" s="3">
        <f t="shared" si="119"/>
        <v>0.34161490683229812</v>
      </c>
      <c r="F116" s="3">
        <f t="shared" si="119"/>
        <v>0.15881418740074113</v>
      </c>
      <c r="G116" s="3">
        <f t="shared" si="119"/>
        <v>0.26887743670177011</v>
      </c>
      <c r="H116" s="3">
        <f t="shared" si="119"/>
        <v>0.22869339838389999</v>
      </c>
      <c r="I116" s="3">
        <f t="shared" si="119"/>
        <v>0.23829548640313988</v>
      </c>
      <c r="J116" s="3">
        <f t="shared" si="119"/>
        <v>0.28932140978432402</v>
      </c>
      <c r="K116" s="3">
        <f t="shared" si="119"/>
        <v>0.41142002244109216</v>
      </c>
      <c r="L116" s="3">
        <f>100*ABS(L113-L111)/L113</f>
        <v>0.22284122562674094</v>
      </c>
      <c r="M116" s="3">
        <f t="shared" si="117"/>
        <v>0.41142002244109216</v>
      </c>
      <c r="N116" s="3">
        <f t="shared" si="118"/>
        <v>0.2699847591967508</v>
      </c>
    </row>
    <row r="117" spans="1:14" x14ac:dyDescent="0.25">
      <c r="B117" s="3">
        <f>100*ABS(B113-B112)/B113</f>
        <v>0.42372881355932202</v>
      </c>
      <c r="C117" s="3">
        <f t="shared" ref="C117:K117" si="120">100*ABS(C113-C112)/C113</f>
        <v>0.27397260273972601</v>
      </c>
      <c r="D117" s="3">
        <f t="shared" si="120"/>
        <v>0.24038461538461539</v>
      </c>
      <c r="E117" s="3">
        <f t="shared" si="120"/>
        <v>1.0869565217391304</v>
      </c>
      <c r="F117" s="3">
        <f t="shared" si="120"/>
        <v>0.21175224986765484</v>
      </c>
      <c r="G117" s="3">
        <f t="shared" si="120"/>
        <v>0.22406453058480844</v>
      </c>
      <c r="H117" s="3">
        <f t="shared" si="120"/>
        <v>0.18295471870711999</v>
      </c>
      <c r="I117" s="3">
        <f t="shared" si="120"/>
        <v>0.23829548640313988</v>
      </c>
      <c r="J117" s="3">
        <f t="shared" si="120"/>
        <v>0.28932140978432402</v>
      </c>
      <c r="K117" s="3">
        <f t="shared" si="120"/>
        <v>0.27428001496072807</v>
      </c>
      <c r="L117" s="3">
        <f>100*ABS(L113-L112)/L113</f>
        <v>0.30083565459610029</v>
      </c>
      <c r="M117" s="3">
        <f t="shared" si="117"/>
        <v>1.0869565217391304</v>
      </c>
      <c r="N117" s="3">
        <f t="shared" si="118"/>
        <v>0.35105757333037568</v>
      </c>
    </row>
    <row r="118" spans="1:14" x14ac:dyDescent="0.25">
      <c r="A118" t="s">
        <v>5</v>
      </c>
      <c r="B118">
        <v>238</v>
      </c>
      <c r="C118">
        <v>731</v>
      </c>
      <c r="D118">
        <v>2497</v>
      </c>
      <c r="E118">
        <v>3217</v>
      </c>
      <c r="F118">
        <v>3777</v>
      </c>
      <c r="G118">
        <v>4466</v>
      </c>
      <c r="I118">
        <v>7146</v>
      </c>
      <c r="J118">
        <v>7666</v>
      </c>
      <c r="L118">
        <v>8959</v>
      </c>
      <c r="M118" s="3"/>
      <c r="N118" s="3"/>
    </row>
    <row r="119" spans="1:14" x14ac:dyDescent="0.25">
      <c r="A119">
        <v>20</v>
      </c>
      <c r="B119" s="2">
        <f>100*ABS(B$118-B109)/B$118</f>
        <v>1.680672268907563</v>
      </c>
      <c r="C119" s="2">
        <f t="shared" ref="C119:L119" si="121">100*ABS(C$118-C109)/C$118</f>
        <v>2.188782489740082</v>
      </c>
      <c r="D119" s="2">
        <f t="shared" si="121"/>
        <v>1.6820184221065277</v>
      </c>
      <c r="E119" s="2">
        <f t="shared" si="121"/>
        <v>6.9319241529375191</v>
      </c>
      <c r="F119" s="2">
        <f t="shared" si="121"/>
        <v>0.84723325390521576</v>
      </c>
      <c r="G119" s="2">
        <f t="shared" si="121"/>
        <v>1.4778325123152709</v>
      </c>
      <c r="H119" s="2"/>
      <c r="I119" s="2">
        <f t="shared" si="121"/>
        <v>1.2314581584102995</v>
      </c>
      <c r="J119" s="2"/>
      <c r="K119" s="2"/>
      <c r="L119" s="2">
        <f t="shared" si="121"/>
        <v>1.0380622837370241</v>
      </c>
      <c r="M119" s="3">
        <f t="shared" ref="M119" si="122">MAX(E119:L119)</f>
        <v>6.9319241529375191</v>
      </c>
      <c r="N119" s="3">
        <f t="shared" ref="N119" si="123">AVERAGE(E119:L119)</f>
        <v>2.3053020722610662</v>
      </c>
    </row>
    <row r="120" spans="1:14" x14ac:dyDescent="0.25">
      <c r="A120">
        <v>30</v>
      </c>
      <c r="B120" s="2">
        <f t="shared" ref="B120:L123" si="124">100*ABS(B$118-B110)/B$118</f>
        <v>0</v>
      </c>
      <c r="C120" s="2">
        <f t="shared" si="124"/>
        <v>0.54719562243502051</v>
      </c>
      <c r="D120" s="2">
        <f t="shared" si="124"/>
        <v>1.3616339607529035</v>
      </c>
      <c r="E120" s="2">
        <f t="shared" si="124"/>
        <v>7.3981970780230029</v>
      </c>
      <c r="F120" s="2">
        <f t="shared" si="124"/>
        <v>0.82075721472067775</v>
      </c>
      <c r="G120" s="2">
        <f t="shared" si="124"/>
        <v>0.91804746977160767</v>
      </c>
      <c r="H120" s="2"/>
      <c r="I120" s="2">
        <f t="shared" si="124"/>
        <v>0.43380912398544641</v>
      </c>
      <c r="J120" s="2">
        <f t="shared" si="124"/>
        <v>0.35220453952517611</v>
      </c>
      <c r="K120" s="2"/>
      <c r="L120" s="2"/>
      <c r="M120" s="3">
        <f t="shared" ref="M120:M123" si="125">MAX(E120:L120)</f>
        <v>7.3981970780230029</v>
      </c>
      <c r="N120" s="3">
        <f t="shared" ref="N120:N123" si="126">AVERAGE(E120:L120)</f>
        <v>1.9846030852051821</v>
      </c>
    </row>
    <row r="121" spans="1:14" x14ac:dyDescent="0.25">
      <c r="A121">
        <v>40</v>
      </c>
      <c r="B121" s="2">
        <f t="shared" si="124"/>
        <v>0</v>
      </c>
      <c r="C121" s="2">
        <f t="shared" si="124"/>
        <v>0.41039671682626538</v>
      </c>
      <c r="D121" s="2">
        <f t="shared" si="124"/>
        <v>0.16019223067681218</v>
      </c>
      <c r="E121" s="2">
        <f t="shared" si="124"/>
        <v>0.43518806341311783</v>
      </c>
      <c r="F121" s="2">
        <f t="shared" si="124"/>
        <v>0.18533227429176596</v>
      </c>
      <c r="G121" s="2">
        <f t="shared" si="124"/>
        <v>0.20152261531571877</v>
      </c>
      <c r="H121" s="2"/>
      <c r="I121" s="2">
        <f t="shared" si="124"/>
        <v>6.9969213546039744E-2</v>
      </c>
      <c r="J121" s="2">
        <f t="shared" si="124"/>
        <v>0.52178450300026091</v>
      </c>
      <c r="K121" s="2"/>
      <c r="L121" s="2">
        <f t="shared" si="124"/>
        <v>0.40183056144659002</v>
      </c>
      <c r="M121" s="3">
        <f t="shared" si="125"/>
        <v>0.52178450300026091</v>
      </c>
      <c r="N121" s="3">
        <f t="shared" si="126"/>
        <v>0.30260453850224889</v>
      </c>
    </row>
    <row r="122" spans="1:14" x14ac:dyDescent="0.25">
      <c r="A122">
        <v>50</v>
      </c>
      <c r="B122" s="2">
        <f t="shared" si="124"/>
        <v>0.42016806722689076</v>
      </c>
      <c r="C122" s="2">
        <f t="shared" si="124"/>
        <v>0.13679890560875513</v>
      </c>
      <c r="D122" s="2">
        <f t="shared" si="124"/>
        <v>0.2002402883460152</v>
      </c>
      <c r="E122" s="2">
        <f t="shared" si="124"/>
        <v>1.1812247435498913</v>
      </c>
      <c r="F122" s="2">
        <f t="shared" si="124"/>
        <v>0.23828435266084194</v>
      </c>
      <c r="G122" s="2">
        <f t="shared" si="124"/>
        <v>0.15673981191222572</v>
      </c>
      <c r="H122" s="2"/>
      <c r="I122" s="2">
        <f t="shared" si="124"/>
        <v>6.9969213546039744E-2</v>
      </c>
      <c r="J122" s="2">
        <f t="shared" si="124"/>
        <v>0.52178450300026091</v>
      </c>
      <c r="K122" s="2"/>
      <c r="L122" s="2">
        <f t="shared" si="124"/>
        <v>0.47996428172787142</v>
      </c>
      <c r="M122" s="3">
        <f t="shared" si="125"/>
        <v>1.1812247435498913</v>
      </c>
      <c r="N122" s="3">
        <f t="shared" si="126"/>
        <v>0.44132781773285518</v>
      </c>
    </row>
    <row r="123" spans="1:14" x14ac:dyDescent="0.25">
      <c r="A123">
        <v>60</v>
      </c>
      <c r="B123" s="2">
        <f t="shared" si="124"/>
        <v>0.84033613445378152</v>
      </c>
      <c r="C123" s="2">
        <f t="shared" si="124"/>
        <v>0.13679890560875513</v>
      </c>
      <c r="D123" s="2">
        <f t="shared" si="124"/>
        <v>4.0048057669203045E-2</v>
      </c>
      <c r="E123" s="2">
        <f t="shared" si="124"/>
        <v>9.3254585017096672E-2</v>
      </c>
      <c r="F123" s="2">
        <f t="shared" si="124"/>
        <v>2.6476039184537992E-2</v>
      </c>
      <c r="G123" s="2">
        <f t="shared" si="124"/>
        <v>6.7174205105239582E-2</v>
      </c>
      <c r="H123" s="2"/>
      <c r="I123" s="2">
        <f t="shared" si="124"/>
        <v>0.16792611251049538</v>
      </c>
      <c r="J123" s="2">
        <f t="shared" si="124"/>
        <v>0.80876597965040442</v>
      </c>
      <c r="K123" s="2"/>
      <c r="L123" s="2">
        <f t="shared" si="124"/>
        <v>0.17859136064292891</v>
      </c>
      <c r="M123" s="3">
        <f t="shared" si="125"/>
        <v>0.80876597965040442</v>
      </c>
      <c r="N123" s="3">
        <f t="shared" si="126"/>
        <v>0.2236980470184505</v>
      </c>
    </row>
    <row r="124" spans="1:14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</row>
    <row r="127" spans="1:14" x14ac:dyDescent="0.25">
      <c r="A127">
        <v>20</v>
      </c>
      <c r="B127">
        <v>61</v>
      </c>
      <c r="C127">
        <v>64</v>
      </c>
      <c r="D127">
        <v>89</v>
      </c>
      <c r="E127">
        <v>131</v>
      </c>
      <c r="F127">
        <v>87</v>
      </c>
      <c r="G127">
        <v>79</v>
      </c>
      <c r="H127">
        <v>158</v>
      </c>
      <c r="I127">
        <v>161</v>
      </c>
      <c r="K127">
        <v>115</v>
      </c>
      <c r="L127">
        <v>144</v>
      </c>
    </row>
    <row r="128" spans="1:14" x14ac:dyDescent="0.25">
      <c r="A128">
        <v>30</v>
      </c>
      <c r="B128">
        <v>62</v>
      </c>
      <c r="C128">
        <v>63</v>
      </c>
      <c r="D128">
        <v>89</v>
      </c>
      <c r="E128">
        <v>134</v>
      </c>
      <c r="F128">
        <v>88</v>
      </c>
      <c r="G128">
        <v>80</v>
      </c>
      <c r="H128">
        <v>201</v>
      </c>
      <c r="I128">
        <v>141</v>
      </c>
      <c r="J128">
        <v>119</v>
      </c>
      <c r="K128">
        <v>101</v>
      </c>
    </row>
    <row r="129" spans="1:14" x14ac:dyDescent="0.25">
      <c r="A129">
        <v>40</v>
      </c>
      <c r="B129">
        <v>61</v>
      </c>
      <c r="C129">
        <v>63</v>
      </c>
      <c r="D129">
        <v>93</v>
      </c>
      <c r="E129">
        <v>120</v>
      </c>
      <c r="F129">
        <v>85</v>
      </c>
      <c r="G129">
        <v>79</v>
      </c>
      <c r="H129">
        <v>203</v>
      </c>
      <c r="I129">
        <v>133</v>
      </c>
      <c r="J129">
        <v>113</v>
      </c>
      <c r="K129">
        <v>100</v>
      </c>
      <c r="L129">
        <v>119</v>
      </c>
    </row>
    <row r="130" spans="1:14" x14ac:dyDescent="0.25">
      <c r="A130">
        <v>50</v>
      </c>
      <c r="B130">
        <v>62</v>
      </c>
      <c r="C130">
        <v>63</v>
      </c>
      <c r="D130">
        <v>93</v>
      </c>
      <c r="E130">
        <v>121</v>
      </c>
      <c r="F130">
        <v>85</v>
      </c>
      <c r="G130">
        <v>79</v>
      </c>
      <c r="H130">
        <v>210</v>
      </c>
      <c r="I130">
        <v>128</v>
      </c>
      <c r="J130">
        <v>111</v>
      </c>
      <c r="K130">
        <v>101</v>
      </c>
      <c r="L130">
        <v>120</v>
      </c>
    </row>
    <row r="131" spans="1:14" x14ac:dyDescent="0.25">
      <c r="A131">
        <v>60</v>
      </c>
      <c r="B131">
        <v>61</v>
      </c>
      <c r="C131">
        <v>63</v>
      </c>
      <c r="D131">
        <v>93</v>
      </c>
      <c r="E131">
        <v>120</v>
      </c>
      <c r="F131">
        <v>85</v>
      </c>
      <c r="G131">
        <v>79</v>
      </c>
      <c r="H131">
        <v>215</v>
      </c>
      <c r="I131">
        <v>128</v>
      </c>
      <c r="J131">
        <v>114</v>
      </c>
      <c r="K131">
        <v>101</v>
      </c>
      <c r="L131">
        <v>119</v>
      </c>
      <c r="M131" t="s">
        <v>3</v>
      </c>
      <c r="N131" t="s">
        <v>4</v>
      </c>
    </row>
    <row r="132" spans="1:14" x14ac:dyDescent="0.25">
      <c r="B132" s="3">
        <f>100*ABS(B131-B127)/B131</f>
        <v>0</v>
      </c>
      <c r="C132" s="3">
        <f t="shared" ref="C132" si="127">100*ABS(C131-C127)/C131</f>
        <v>1.5873015873015872</v>
      </c>
      <c r="D132" s="3">
        <f t="shared" ref="D132" si="128">100*ABS(D131-D127)/D131</f>
        <v>4.301075268817204</v>
      </c>
      <c r="E132" s="3">
        <f t="shared" ref="E132" si="129">100*ABS(E131-E127)/E131</f>
        <v>9.1666666666666661</v>
      </c>
      <c r="F132" s="3">
        <f t="shared" ref="F132" si="130">100*ABS(F131-F127)/F131</f>
        <v>2.3529411764705883</v>
      </c>
      <c r="G132" s="3">
        <f t="shared" ref="G132" si="131">100*ABS(G131-G127)/G131</f>
        <v>0</v>
      </c>
      <c r="H132" s="3">
        <f t="shared" ref="H132" si="132">100*ABS(H131-H127)/H131</f>
        <v>26.511627906976745</v>
      </c>
      <c r="I132" s="3">
        <f t="shared" ref="I132" si="133">100*ABS(I131-I127)/I131</f>
        <v>25.78125</v>
      </c>
      <c r="J132" s="3"/>
      <c r="K132" s="3">
        <f t="shared" ref="K132" si="134">100*ABS(K131-K127)/K131</f>
        <v>13.861386138613861</v>
      </c>
      <c r="L132" s="3">
        <f>100*ABS(L131-L127)/L131</f>
        <v>21.008403361344538</v>
      </c>
      <c r="M132" s="3">
        <f>MAX(E132:L132)</f>
        <v>26.511627906976745</v>
      </c>
      <c r="N132" s="3">
        <f>AVERAGE(E132:L132)</f>
        <v>14.097467892867485</v>
      </c>
    </row>
    <row r="133" spans="1:14" x14ac:dyDescent="0.25">
      <c r="B133" s="3">
        <f>100*ABS(B131-B128)/B131</f>
        <v>1.639344262295082</v>
      </c>
      <c r="C133" s="3">
        <f t="shared" ref="C133:K133" si="135">100*ABS(C131-C128)/C131</f>
        <v>0</v>
      </c>
      <c r="D133" s="3">
        <f t="shared" si="135"/>
        <v>4.301075268817204</v>
      </c>
      <c r="E133" s="3">
        <f t="shared" si="135"/>
        <v>11.666666666666666</v>
      </c>
      <c r="F133" s="3">
        <f t="shared" si="135"/>
        <v>3.5294117647058822</v>
      </c>
      <c r="G133" s="3">
        <f t="shared" si="135"/>
        <v>1.2658227848101267</v>
      </c>
      <c r="H133" s="3">
        <f t="shared" si="135"/>
        <v>6.5116279069767442</v>
      </c>
      <c r="I133" s="3">
        <f t="shared" si="135"/>
        <v>10.15625</v>
      </c>
      <c r="J133" s="3">
        <f t="shared" si="135"/>
        <v>4.3859649122807021</v>
      </c>
      <c r="K133" s="3">
        <f t="shared" si="135"/>
        <v>0</v>
      </c>
      <c r="L133" s="3"/>
      <c r="M133" s="3">
        <f t="shared" ref="M133:M135" si="136">MAX(E133:L133)</f>
        <v>11.666666666666666</v>
      </c>
      <c r="N133" s="3">
        <f t="shared" ref="N133:N135" si="137">AVERAGE(E133:L133)</f>
        <v>5.3593920050628743</v>
      </c>
    </row>
    <row r="134" spans="1:14" x14ac:dyDescent="0.25">
      <c r="B134" s="3">
        <f>100*ABS(B131-B129)/B131</f>
        <v>0</v>
      </c>
      <c r="C134" s="3">
        <f t="shared" ref="C134:K134" si="138">100*ABS(C131-C129)/C131</f>
        <v>0</v>
      </c>
      <c r="D134" s="3">
        <f t="shared" si="138"/>
        <v>0</v>
      </c>
      <c r="E134" s="3">
        <f t="shared" si="138"/>
        <v>0</v>
      </c>
      <c r="F134" s="3">
        <f t="shared" si="138"/>
        <v>0</v>
      </c>
      <c r="G134" s="3">
        <f t="shared" si="138"/>
        <v>0</v>
      </c>
      <c r="H134" s="3">
        <f t="shared" si="138"/>
        <v>5.5813953488372094</v>
      </c>
      <c r="I134" s="3">
        <f t="shared" si="138"/>
        <v>3.90625</v>
      </c>
      <c r="J134" s="3">
        <f t="shared" si="138"/>
        <v>0.8771929824561403</v>
      </c>
      <c r="K134" s="3">
        <f t="shared" si="138"/>
        <v>0.99009900990099009</v>
      </c>
      <c r="L134" s="3">
        <f>100*ABS(L131-L129)/L131</f>
        <v>0</v>
      </c>
      <c r="M134" s="3">
        <f t="shared" si="136"/>
        <v>5.5813953488372094</v>
      </c>
      <c r="N134" s="3">
        <f t="shared" si="137"/>
        <v>1.4193671676492925</v>
      </c>
    </row>
    <row r="135" spans="1:14" x14ac:dyDescent="0.25">
      <c r="B135" s="3">
        <f>100*ABS(B131-B130)/B131</f>
        <v>1.639344262295082</v>
      </c>
      <c r="C135" s="3">
        <f t="shared" ref="C135:K135" si="139">100*ABS(C131-C130)/C131</f>
        <v>0</v>
      </c>
      <c r="D135" s="3">
        <f t="shared" si="139"/>
        <v>0</v>
      </c>
      <c r="E135" s="3">
        <f t="shared" si="139"/>
        <v>0.83333333333333337</v>
      </c>
      <c r="F135" s="3">
        <f t="shared" si="139"/>
        <v>0</v>
      </c>
      <c r="G135" s="3">
        <f t="shared" si="139"/>
        <v>0</v>
      </c>
      <c r="H135" s="3">
        <f t="shared" si="139"/>
        <v>2.3255813953488373</v>
      </c>
      <c r="I135" s="3">
        <f t="shared" si="139"/>
        <v>0</v>
      </c>
      <c r="J135" s="3">
        <f t="shared" si="139"/>
        <v>2.6315789473684212</v>
      </c>
      <c r="K135" s="3">
        <f t="shared" si="139"/>
        <v>0</v>
      </c>
      <c r="L135" s="3">
        <f>100*ABS(L131-L130)/L131</f>
        <v>0.84033613445378152</v>
      </c>
      <c r="M135" s="3">
        <f t="shared" si="136"/>
        <v>2.6315789473684212</v>
      </c>
      <c r="N135" s="3">
        <f t="shared" si="137"/>
        <v>0.82885372631304666</v>
      </c>
    </row>
    <row r="136" spans="1:14" x14ac:dyDescent="0.25">
      <c r="A136" t="s">
        <v>5</v>
      </c>
      <c r="B136">
        <v>67</v>
      </c>
      <c r="C136">
        <v>80</v>
      </c>
      <c r="D136">
        <v>99</v>
      </c>
      <c r="E136">
        <v>124</v>
      </c>
      <c r="F136">
        <v>104</v>
      </c>
      <c r="G136">
        <v>90</v>
      </c>
      <c r="I136">
        <v>158</v>
      </c>
      <c r="J136">
        <v>150</v>
      </c>
      <c r="L136">
        <v>130</v>
      </c>
      <c r="M136" s="3"/>
      <c r="N136" s="3"/>
    </row>
    <row r="137" spans="1:14" x14ac:dyDescent="0.25">
      <c r="A137">
        <v>20</v>
      </c>
      <c r="B137" s="2">
        <f>100*ABS(B$136-B127)/B$136</f>
        <v>8.9552238805970141</v>
      </c>
      <c r="C137" s="2">
        <f>100*ABS(C$136-C127)/C$136</f>
        <v>20</v>
      </c>
      <c r="D137" s="2">
        <f>100*ABS(D$136-D127)/D$136</f>
        <v>10.1010101010101</v>
      </c>
      <c r="E137" s="2">
        <f>100*ABS(E$136-E127)/E$136</f>
        <v>5.645161290322581</v>
      </c>
      <c r="F137" s="2">
        <f>100*ABS(F$136-F127)/F$136</f>
        <v>16.346153846153847</v>
      </c>
      <c r="G137" s="2">
        <f>100*ABS(G$136-G127)/G$136</f>
        <v>12.222222222222221</v>
      </c>
      <c r="H137" s="2"/>
      <c r="I137" s="2">
        <f>100*ABS(I$136-I127)/I$136</f>
        <v>1.8987341772151898</v>
      </c>
      <c r="J137" s="2"/>
      <c r="K137" s="2"/>
      <c r="L137" s="2">
        <f>100*ABS(L$136-L127)/L$136</f>
        <v>10.76923076923077</v>
      </c>
      <c r="M137" s="3">
        <f t="shared" ref="M137" si="140">MAX(E137:L137)</f>
        <v>16.346153846153847</v>
      </c>
      <c r="N137" s="3">
        <f t="shared" ref="N137" si="141">AVERAGE(E137:L137)</f>
        <v>9.3763004610289222</v>
      </c>
    </row>
    <row r="138" spans="1:14" x14ac:dyDescent="0.25">
      <c r="A138">
        <v>30</v>
      </c>
      <c r="B138" s="2">
        <f>100*ABS(B$136-B128)/B$136</f>
        <v>7.4626865671641793</v>
      </c>
      <c r="C138" s="2">
        <f>100*ABS(C$136-C128)/C$136</f>
        <v>21.25</v>
      </c>
      <c r="D138" s="2">
        <f>100*ABS(D$136-D128)/D$136</f>
        <v>10.1010101010101</v>
      </c>
      <c r="E138" s="2">
        <f>100*ABS(E$136-E128)/E$136</f>
        <v>8.064516129032258</v>
      </c>
      <c r="F138" s="2">
        <f>100*ABS(F$136-F128)/F$136</f>
        <v>15.384615384615385</v>
      </c>
      <c r="G138" s="2">
        <f>100*ABS(G$136-G128)/G$136</f>
        <v>11.111111111111111</v>
      </c>
      <c r="H138" s="2"/>
      <c r="I138" s="2">
        <f>100*ABS(I$136-I128)/I$136</f>
        <v>10.759493670886076</v>
      </c>
      <c r="J138" s="2">
        <f>100*ABS(J$136-J128)/J$136</f>
        <v>20.666666666666668</v>
      </c>
      <c r="K138" s="2"/>
      <c r="L138" s="2"/>
      <c r="M138" s="3">
        <f t="shared" ref="M138:M141" si="142">MAX(E138:L138)</f>
        <v>20.666666666666668</v>
      </c>
      <c r="N138" s="3">
        <f t="shared" ref="N138:N141" si="143">AVERAGE(E138:L138)</f>
        <v>13.197280592462301</v>
      </c>
    </row>
    <row r="139" spans="1:14" x14ac:dyDescent="0.25">
      <c r="A139">
        <v>40</v>
      </c>
      <c r="B139" s="2">
        <f>100*ABS(B$136-B129)/B$136</f>
        <v>8.9552238805970141</v>
      </c>
      <c r="C139" s="2">
        <f>100*ABS(C$136-C129)/C$136</f>
        <v>21.25</v>
      </c>
      <c r="D139" s="2">
        <f>100*ABS(D$136-D129)/D$136</f>
        <v>6.0606060606060606</v>
      </c>
      <c r="E139" s="2">
        <f>100*ABS(E$136-E129)/E$136</f>
        <v>3.225806451612903</v>
      </c>
      <c r="F139" s="2">
        <f>100*ABS(F$136-F129)/F$136</f>
        <v>18.26923076923077</v>
      </c>
      <c r="G139" s="2">
        <f>100*ABS(G$136-G129)/G$136</f>
        <v>12.222222222222221</v>
      </c>
      <c r="H139" s="2"/>
      <c r="I139" s="2">
        <f>100*ABS(I$136-I129)/I$136</f>
        <v>15.822784810126583</v>
      </c>
      <c r="J139" s="2">
        <f>100*ABS(J$136-J129)/J$136</f>
        <v>24.666666666666668</v>
      </c>
      <c r="K139" s="2"/>
      <c r="L139" s="2">
        <f>100*ABS(L$136-L129)/L$136</f>
        <v>8.4615384615384617</v>
      </c>
      <c r="M139" s="3">
        <f t="shared" si="142"/>
        <v>24.666666666666668</v>
      </c>
      <c r="N139" s="3">
        <f t="shared" si="143"/>
        <v>13.778041563566269</v>
      </c>
    </row>
    <row r="140" spans="1:14" x14ac:dyDescent="0.25">
      <c r="A140">
        <v>50</v>
      </c>
      <c r="B140" s="2">
        <f>100*ABS(B$136-B130)/B$136</f>
        <v>7.4626865671641793</v>
      </c>
      <c r="C140" s="2">
        <f>100*ABS(C$136-C130)/C$136</f>
        <v>21.25</v>
      </c>
      <c r="D140" s="2">
        <f>100*ABS(D$136-D130)/D$136</f>
        <v>6.0606060606060606</v>
      </c>
      <c r="E140" s="2">
        <f>100*ABS(E$136-E130)/E$136</f>
        <v>2.4193548387096775</v>
      </c>
      <c r="F140" s="2">
        <f>100*ABS(F$136-F130)/F$136</f>
        <v>18.26923076923077</v>
      </c>
      <c r="G140" s="2">
        <f>100*ABS(G$136-G130)/G$136</f>
        <v>12.222222222222221</v>
      </c>
      <c r="H140" s="2"/>
      <c r="I140" s="2">
        <f>100*ABS(I$136-I130)/I$136</f>
        <v>18.9873417721519</v>
      </c>
      <c r="J140" s="2">
        <f>100*ABS(J$136-J130)/J$136</f>
        <v>26</v>
      </c>
      <c r="K140" s="2"/>
      <c r="L140" s="2">
        <f>100*ABS(L$136-L130)/L$136</f>
        <v>7.6923076923076925</v>
      </c>
      <c r="M140" s="3">
        <f t="shared" si="142"/>
        <v>26</v>
      </c>
      <c r="N140" s="3">
        <f t="shared" si="143"/>
        <v>14.265076215770376</v>
      </c>
    </row>
    <row r="141" spans="1:14" x14ac:dyDescent="0.25">
      <c r="A141">
        <v>60</v>
      </c>
      <c r="B141" s="2">
        <f>100*ABS(B$136-B131)/B$136</f>
        <v>8.9552238805970141</v>
      </c>
      <c r="C141" s="2">
        <f>100*ABS(C$136-C131)/C$136</f>
        <v>21.25</v>
      </c>
      <c r="D141" s="2">
        <f>100*ABS(D$136-D131)/D$136</f>
        <v>6.0606060606060606</v>
      </c>
      <c r="E141" s="2">
        <f>100*ABS(E$136-E131)/E$136</f>
        <v>3.225806451612903</v>
      </c>
      <c r="F141" s="2">
        <f>100*ABS(F$136-F131)/F$136</f>
        <v>18.26923076923077</v>
      </c>
      <c r="G141" s="2">
        <f>100*ABS(G$136-G131)/G$136</f>
        <v>12.222222222222221</v>
      </c>
      <c r="H141" s="2"/>
      <c r="I141" s="2">
        <f>100*ABS(I$136-I131)/I$136</f>
        <v>18.9873417721519</v>
      </c>
      <c r="J141" s="2">
        <f>100*ABS(J$136-J131)/J$136</f>
        <v>24</v>
      </c>
      <c r="K141" s="2"/>
      <c r="L141" s="2">
        <f>100*ABS(L$136-L131)/L$136</f>
        <v>8.4615384615384617</v>
      </c>
      <c r="M141" s="3">
        <f t="shared" si="142"/>
        <v>24</v>
      </c>
      <c r="N141" s="3">
        <f t="shared" si="143"/>
        <v>14.19435661279271</v>
      </c>
    </row>
    <row r="142" spans="1:14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</row>
    <row r="143" spans="1:14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</row>
    <row r="146" spans="1:14" x14ac:dyDescent="0.25">
      <c r="A146">
        <v>20</v>
      </c>
      <c r="B146" s="1">
        <v>18.774840000000001</v>
      </c>
      <c r="C146" s="1">
        <v>20.76435</v>
      </c>
      <c r="D146" s="1">
        <v>19.172529999999998</v>
      </c>
      <c r="E146" s="1">
        <v>28.118590000000001</v>
      </c>
      <c r="F146" s="1">
        <v>31.596250000000001</v>
      </c>
      <c r="G146" s="1">
        <v>22.34816</v>
      </c>
      <c r="H146" s="1">
        <v>23.133369999999999</v>
      </c>
      <c r="I146" s="1">
        <v>25.94098</v>
      </c>
      <c r="K146" s="1">
        <v>21.57779</v>
      </c>
      <c r="L146" s="1">
        <v>13.55748</v>
      </c>
    </row>
    <row r="147" spans="1:14" x14ac:dyDescent="0.25">
      <c r="A147">
        <v>30</v>
      </c>
      <c r="B147" s="1">
        <v>18.480969999999999</v>
      </c>
      <c r="C147" s="1">
        <v>20.444680000000002</v>
      </c>
      <c r="D147" s="1">
        <v>18.73132</v>
      </c>
      <c r="E147" s="1">
        <v>28.54363</v>
      </c>
      <c r="F147" s="1">
        <v>32.273940000000003</v>
      </c>
      <c r="G147" s="1">
        <v>23.4331</v>
      </c>
      <c r="H147" s="1">
        <v>20.412859999999998</v>
      </c>
      <c r="I147" s="1">
        <v>26.673729999999999</v>
      </c>
      <c r="J147" s="1">
        <v>22.186859999999999</v>
      </c>
      <c r="K147" s="1">
        <v>17.095099999999999</v>
      </c>
    </row>
    <row r="148" spans="1:14" x14ac:dyDescent="0.25">
      <c r="A148">
        <v>40</v>
      </c>
      <c r="B148" s="1">
        <v>18.98807</v>
      </c>
      <c r="C148" s="1">
        <v>21.038810000000002</v>
      </c>
      <c r="D148" s="1">
        <v>20.16301</v>
      </c>
      <c r="E148" s="1">
        <v>25.395019999999999</v>
      </c>
      <c r="F148" s="1">
        <v>28.47672</v>
      </c>
      <c r="G148" s="1">
        <v>21.962029999999999</v>
      </c>
      <c r="H148" s="1">
        <v>19.7895</v>
      </c>
      <c r="I148" s="1">
        <v>27.063120000000001</v>
      </c>
      <c r="J148" s="1">
        <v>23.01718</v>
      </c>
      <c r="K148" s="1">
        <v>19.02571</v>
      </c>
      <c r="L148" s="1">
        <v>20.257000000000001</v>
      </c>
    </row>
    <row r="149" spans="1:14" x14ac:dyDescent="0.25">
      <c r="A149">
        <v>50</v>
      </c>
      <c r="B149" s="1">
        <v>18.924630000000001</v>
      </c>
      <c r="C149" s="1">
        <v>20.96144</v>
      </c>
      <c r="D149" s="1">
        <v>19.992550000000001</v>
      </c>
      <c r="E149" s="1">
        <v>25.690090000000001</v>
      </c>
      <c r="F149" s="1">
        <v>29.0078</v>
      </c>
      <c r="G149" s="1">
        <v>22.437059999999999</v>
      </c>
      <c r="H149" s="1">
        <v>19.48781</v>
      </c>
      <c r="I149" s="1">
        <v>27.66301</v>
      </c>
      <c r="J149" s="1">
        <v>23.724070000000001</v>
      </c>
      <c r="K149" s="1">
        <v>20.903210000000001</v>
      </c>
      <c r="L149" s="1">
        <v>24.133240000000001</v>
      </c>
    </row>
    <row r="150" spans="1:14" x14ac:dyDescent="0.25">
      <c r="A150">
        <v>60</v>
      </c>
      <c r="B150" s="1">
        <v>18.674890000000001</v>
      </c>
      <c r="C150" s="1">
        <v>20.72167</v>
      </c>
      <c r="D150" s="1">
        <v>19.865320000000001</v>
      </c>
      <c r="E150" s="1">
        <v>25.055319999999998</v>
      </c>
      <c r="F150" s="1">
        <v>28.190460000000002</v>
      </c>
      <c r="G150" s="1">
        <v>21.855219999999999</v>
      </c>
      <c r="H150" s="1">
        <v>18.572050000000001</v>
      </c>
      <c r="I150" s="1">
        <v>26.789239999999999</v>
      </c>
      <c r="J150" s="1">
        <v>22.307939999999999</v>
      </c>
      <c r="K150" s="1">
        <v>19.47438</v>
      </c>
      <c r="L150" s="1">
        <v>21.137869999999999</v>
      </c>
      <c r="M150" t="s">
        <v>3</v>
      </c>
      <c r="N150" t="s">
        <v>4</v>
      </c>
    </row>
    <row r="151" spans="1:14" x14ac:dyDescent="0.25">
      <c r="B151" s="3">
        <f>100*ABS(B150-B146)/B150</f>
        <v>0.53521064916580363</v>
      </c>
      <c r="C151" s="3">
        <f t="shared" ref="C151" si="144">100*ABS(C150-C146)/C150</f>
        <v>0.20596795528546066</v>
      </c>
      <c r="D151" s="3">
        <f t="shared" ref="D151" si="145">100*ABS(D150-D146)/D150</f>
        <v>3.487434383136049</v>
      </c>
      <c r="E151" s="3">
        <f t="shared" ref="E151" si="146">100*ABS(E150-E146)/E150</f>
        <v>12.226026249115968</v>
      </c>
      <c r="F151" s="3">
        <f t="shared" ref="F151" si="147">100*ABS(F150-F146)/F150</f>
        <v>12.081356600779126</v>
      </c>
      <c r="G151" s="3">
        <f t="shared" ref="G151" si="148">100*ABS(G150-G146)/G150</f>
        <v>2.2554794689781246</v>
      </c>
      <c r="H151" s="3">
        <f t="shared" ref="H151" si="149">100*ABS(H150-H146)/H150</f>
        <v>24.560132026351415</v>
      </c>
      <c r="I151" s="3">
        <f t="shared" ref="I151" si="150">100*ABS(I150-I146)/I150</f>
        <v>3.1664205479513408</v>
      </c>
      <c r="J151" s="3"/>
      <c r="K151" s="3">
        <f t="shared" ref="K151" si="151">100*ABS(K150-K146)/K150</f>
        <v>10.800908681046586</v>
      </c>
      <c r="L151" s="3">
        <f>100*ABS(L150-L146)/L150</f>
        <v>35.861654934957969</v>
      </c>
      <c r="M151" s="3">
        <f>MAX(E151:L151)</f>
        <v>35.861654934957969</v>
      </c>
      <c r="N151" s="3">
        <f>AVERAGE(E151:L151)</f>
        <v>14.421711215597217</v>
      </c>
    </row>
    <row r="152" spans="1:14" x14ac:dyDescent="0.25">
      <c r="B152" s="3">
        <f>100*ABS(B150-B147)/B150</f>
        <v>1.038399690707694</v>
      </c>
      <c r="C152" s="3">
        <f t="shared" ref="C152:K152" si="152">100*ABS(C150-C147)/C150</f>
        <v>1.3367165870318263</v>
      </c>
      <c r="D152" s="3">
        <f t="shared" si="152"/>
        <v>5.7084406392648104</v>
      </c>
      <c r="E152" s="3">
        <f t="shared" si="152"/>
        <v>13.922432441493472</v>
      </c>
      <c r="F152" s="3">
        <f t="shared" si="152"/>
        <v>14.485325886842576</v>
      </c>
      <c r="G152" s="3">
        <f t="shared" si="152"/>
        <v>7.2196939678484151</v>
      </c>
      <c r="H152" s="3">
        <f t="shared" si="152"/>
        <v>9.9117221846807304</v>
      </c>
      <c r="I152" s="3">
        <f t="shared" si="152"/>
        <v>0.43118057847105945</v>
      </c>
      <c r="J152" s="3">
        <f t="shared" si="152"/>
        <v>0.54276638721459358</v>
      </c>
      <c r="K152" s="3">
        <f t="shared" si="152"/>
        <v>12.217487796787376</v>
      </c>
      <c r="L152" s="3"/>
      <c r="M152" s="3">
        <f t="shared" ref="M152:M154" si="153">MAX(E152:L152)</f>
        <v>14.485325886842576</v>
      </c>
      <c r="N152" s="3">
        <f t="shared" ref="N152:N154" si="154">AVERAGE(E152:L152)</f>
        <v>8.3900870347626029</v>
      </c>
    </row>
    <row r="153" spans="1:14" x14ac:dyDescent="0.25">
      <c r="B153" s="3">
        <f>100*ABS(B150-B148)/B150</f>
        <v>1.6770112166657962</v>
      </c>
      <c r="C153" s="3">
        <f t="shared" ref="C153:K153" si="155">100*ABS(C150-C148)/C150</f>
        <v>1.5304751016689389</v>
      </c>
      <c r="D153" s="3">
        <f t="shared" si="155"/>
        <v>1.4985411762810734</v>
      </c>
      <c r="E153" s="3">
        <f t="shared" si="155"/>
        <v>1.3557998860122344</v>
      </c>
      <c r="F153" s="3">
        <f t="shared" si="155"/>
        <v>1.0154499075219015</v>
      </c>
      <c r="G153" s="3">
        <f t="shared" si="155"/>
        <v>0.48871619686280626</v>
      </c>
      <c r="H153" s="3">
        <f t="shared" si="155"/>
        <v>6.5552806502243932</v>
      </c>
      <c r="I153" s="3">
        <f t="shared" si="155"/>
        <v>1.0223507647100176</v>
      </c>
      <c r="J153" s="3">
        <f t="shared" si="155"/>
        <v>3.1793164227624837</v>
      </c>
      <c r="K153" s="3">
        <f t="shared" si="155"/>
        <v>2.3038987634009396</v>
      </c>
      <c r="L153" s="3">
        <f>100*ABS(L150-L148)/L150</f>
        <v>4.1672599935565788</v>
      </c>
      <c r="M153" s="3">
        <f t="shared" si="153"/>
        <v>6.5552806502243932</v>
      </c>
      <c r="N153" s="3">
        <f t="shared" si="154"/>
        <v>2.5110090731314192</v>
      </c>
    </row>
    <row r="154" spans="1:14" x14ac:dyDescent="0.25">
      <c r="B154" s="3">
        <f>100*ABS(B150-B149)/B150</f>
        <v>1.3373037270902219</v>
      </c>
      <c r="C154" s="3">
        <f t="shared" ref="C154:K154" si="156">100*ABS(C150-C149)/C150</f>
        <v>1.1570978593906767</v>
      </c>
      <c r="D154" s="3">
        <f t="shared" si="156"/>
        <v>0.64046287701381521</v>
      </c>
      <c r="E154" s="3">
        <f t="shared" si="156"/>
        <v>2.5334739288901647</v>
      </c>
      <c r="F154" s="3">
        <f t="shared" si="156"/>
        <v>2.8993496381399875</v>
      </c>
      <c r="G154" s="3">
        <f t="shared" si="156"/>
        <v>2.6622472800548325</v>
      </c>
      <c r="H154" s="3">
        <f t="shared" si="156"/>
        <v>4.9308503907753787</v>
      </c>
      <c r="I154" s="3">
        <f t="shared" si="156"/>
        <v>3.2616453471617723</v>
      </c>
      <c r="J154" s="3">
        <f t="shared" si="156"/>
        <v>6.3480984797341335</v>
      </c>
      <c r="K154" s="3">
        <f t="shared" si="156"/>
        <v>7.3369729870732803</v>
      </c>
      <c r="L154" s="3">
        <f>100*ABS(L150-L149)/L150</f>
        <v>14.170633086493584</v>
      </c>
      <c r="M154" s="3">
        <f t="shared" si="153"/>
        <v>14.170633086493584</v>
      </c>
      <c r="N154" s="3">
        <f t="shared" si="154"/>
        <v>5.5179088922903912</v>
      </c>
    </row>
    <row r="155" spans="1:14" x14ac:dyDescent="0.25">
      <c r="A155" t="s">
        <v>5</v>
      </c>
      <c r="B155" s="1">
        <v>120.5907</v>
      </c>
      <c r="C155" s="1">
        <v>121.3715</v>
      </c>
      <c r="D155" s="1">
        <v>122.1455</v>
      </c>
      <c r="E155" s="1">
        <v>127.68300000000001</v>
      </c>
      <c r="F155" s="1">
        <v>129.28559999999999</v>
      </c>
      <c r="G155" s="1">
        <v>123.7457</v>
      </c>
      <c r="I155" s="1">
        <v>129.2578</v>
      </c>
      <c r="J155" s="1">
        <v>128.3623</v>
      </c>
      <c r="L155" s="1">
        <v>122.05070000000001</v>
      </c>
    </row>
    <row r="156" spans="1:14" x14ac:dyDescent="0.25">
      <c r="A156">
        <v>20</v>
      </c>
      <c r="B156" s="2">
        <f>100*ABS(B$155-$E$1 - B146)/B$155</f>
        <v>0.10145060937534792</v>
      </c>
      <c r="C156" s="2">
        <f t="shared" ref="C156:L156" si="157">100*ABS(C$155-$E$1 - C146)/C$155</f>
        <v>1.0966742604318127</v>
      </c>
      <c r="D156" s="2">
        <f t="shared" si="157"/>
        <v>0.84716178655783902</v>
      </c>
      <c r="E156" s="2">
        <f t="shared" si="157"/>
        <v>1.8591276834034201</v>
      </c>
      <c r="F156" s="2">
        <f t="shared" si="157"/>
        <v>3.2864062200276041</v>
      </c>
      <c r="G156" s="2">
        <f t="shared" si="157"/>
        <v>0.43691215129090988</v>
      </c>
      <c r="H156" s="2"/>
      <c r="I156" s="2">
        <f t="shared" si="157"/>
        <v>1.0665661956183756</v>
      </c>
      <c r="J156" s="2"/>
      <c r="K156" s="2"/>
      <c r="L156" s="2">
        <f t="shared" si="157"/>
        <v>5.3707352764056333</v>
      </c>
      <c r="M156" s="3">
        <f t="shared" ref="M156" si="158">MAX(E156:L156)</f>
        <v>5.3707352764056333</v>
      </c>
      <c r="N156" s="3">
        <f t="shared" ref="N156" si="159">AVERAGE(E156:L156)</f>
        <v>2.4039495053491886</v>
      </c>
    </row>
    <row r="157" spans="1:14" x14ac:dyDescent="0.25">
      <c r="A157">
        <v>30</v>
      </c>
      <c r="B157" s="2">
        <f t="shared" ref="B157:L160" si="160">100*ABS(B$155-$E$1 - B147)/B$155</f>
        <v>0.14224148296676625</v>
      </c>
      <c r="C157" s="2">
        <f t="shared" si="160"/>
        <v>0.8332928240979135</v>
      </c>
      <c r="D157" s="2">
        <f t="shared" si="160"/>
        <v>1.2083785321604181</v>
      </c>
      <c r="E157" s="2">
        <f t="shared" si="160"/>
        <v>2.1920145986544708</v>
      </c>
      <c r="F157" s="2">
        <f t="shared" si="160"/>
        <v>3.8105867938888869</v>
      </c>
      <c r="G157" s="2">
        <f t="shared" si="160"/>
        <v>1.3136618080466593</v>
      </c>
      <c r="H157" s="2"/>
      <c r="I157" s="2">
        <f t="shared" si="160"/>
        <v>0.49967584161266032</v>
      </c>
      <c r="J157" s="2">
        <f t="shared" si="160"/>
        <v>3.3010003716044434</v>
      </c>
      <c r="K157" s="2"/>
      <c r="L157" s="2"/>
      <c r="M157" s="3">
        <f t="shared" ref="M157:M160" si="161">MAX(E157:L157)</f>
        <v>3.8105867938888869</v>
      </c>
      <c r="N157" s="3">
        <f t="shared" ref="N157:N160" si="162">AVERAGE(E157:L157)</f>
        <v>2.2233878827614242</v>
      </c>
    </row>
    <row r="158" spans="1:14" x14ac:dyDescent="0.25">
      <c r="A158">
        <v>40</v>
      </c>
      <c r="B158" s="2">
        <f t="shared" si="160"/>
        <v>0.27827187337000037</v>
      </c>
      <c r="C158" s="2">
        <f t="shared" si="160"/>
        <v>1.3228064249020559</v>
      </c>
      <c r="D158" s="2">
        <f t="shared" si="160"/>
        <v>3.6260034139615226E-2</v>
      </c>
      <c r="E158" s="2">
        <f t="shared" si="160"/>
        <v>0.2739440645974901</v>
      </c>
      <c r="F158" s="2">
        <f t="shared" si="160"/>
        <v>0.87350795448217522</v>
      </c>
      <c r="G158" s="2">
        <f t="shared" si="160"/>
        <v>0.12487706643543497</v>
      </c>
      <c r="H158" s="2"/>
      <c r="I158" s="2">
        <f t="shared" si="160"/>
        <v>0.19842516273679958</v>
      </c>
      <c r="J158" s="2">
        <f t="shared" si="160"/>
        <v>2.6541437789756106</v>
      </c>
      <c r="K158" s="2"/>
      <c r="L158" s="2">
        <f t="shared" si="160"/>
        <v>0.11839342175013341</v>
      </c>
      <c r="M158" s="3">
        <f t="shared" si="161"/>
        <v>2.6541437789756106</v>
      </c>
      <c r="N158" s="3">
        <f t="shared" si="162"/>
        <v>0.70721524149627413</v>
      </c>
    </row>
    <row r="159" spans="1:14" x14ac:dyDescent="0.25">
      <c r="A159">
        <v>50</v>
      </c>
      <c r="B159" s="2">
        <f t="shared" si="160"/>
        <v>0.22566416813236601</v>
      </c>
      <c r="C159" s="2">
        <f t="shared" si="160"/>
        <v>1.2590599934910558</v>
      </c>
      <c r="D159" s="2">
        <f t="shared" si="160"/>
        <v>0.17581490926804688</v>
      </c>
      <c r="E159" s="2">
        <f t="shared" si="160"/>
        <v>4.2848304002890511E-2</v>
      </c>
      <c r="F159" s="2">
        <f t="shared" si="160"/>
        <v>1.2842884281002731</v>
      </c>
      <c r="G159" s="2">
        <f t="shared" si="160"/>
        <v>0.50875303141846084</v>
      </c>
      <c r="H159" s="2"/>
      <c r="I159" s="2">
        <f t="shared" si="160"/>
        <v>0.26567835751497515</v>
      </c>
      <c r="J159" s="2">
        <f t="shared" si="160"/>
        <v>2.1034447030008101</v>
      </c>
      <c r="K159" s="2"/>
      <c r="L159" s="2">
        <f t="shared" si="160"/>
        <v>3.2943194918177356</v>
      </c>
      <c r="M159" s="3">
        <f t="shared" si="161"/>
        <v>3.2943194918177356</v>
      </c>
      <c r="N159" s="3">
        <f t="shared" si="162"/>
        <v>1.249888719309191</v>
      </c>
    </row>
    <row r="160" spans="1:14" x14ac:dyDescent="0.25">
      <c r="A160">
        <v>60</v>
      </c>
      <c r="B160" s="2">
        <f t="shared" si="160"/>
        <v>1.8566937583078886E-2</v>
      </c>
      <c r="C160" s="2">
        <f t="shared" si="160"/>
        <v>1.0615094976992103</v>
      </c>
      <c r="D160" s="2">
        <f t="shared" si="160"/>
        <v>0.27997756773684096</v>
      </c>
      <c r="E160" s="2">
        <f t="shared" si="160"/>
        <v>0.5399935778451429</v>
      </c>
      <c r="F160" s="2">
        <f t="shared" si="160"/>
        <v>0.65209118416900913</v>
      </c>
      <c r="G160" s="2">
        <f t="shared" si="160"/>
        <v>3.8562956126956052E-2</v>
      </c>
      <c r="H160" s="2"/>
      <c r="I160" s="2">
        <f t="shared" si="160"/>
        <v>0.41031179549706776</v>
      </c>
      <c r="J160" s="2">
        <f t="shared" si="160"/>
        <v>3.206673610553886</v>
      </c>
      <c r="K160" s="2"/>
      <c r="L160" s="2">
        <f t="shared" si="160"/>
        <v>0.84011808207571781</v>
      </c>
      <c r="M160" s="3">
        <f t="shared" si="161"/>
        <v>3.206673610553886</v>
      </c>
      <c r="N160" s="3">
        <f t="shared" si="162"/>
        <v>0.9479585343779634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resonances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Blandin</dc:creator>
  <cp:lastModifiedBy>Rémi Blandin</cp:lastModifiedBy>
  <dcterms:created xsi:type="dcterms:W3CDTF">2021-12-15T12:40:45Z</dcterms:created>
  <dcterms:modified xsi:type="dcterms:W3CDTF">2021-12-15T15:23:50Z</dcterms:modified>
</cp:coreProperties>
</file>