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émi Blandin\Desktop\VTL\vtl_3d\VocalTractLab-dev\validation\elephant_trunk\"/>
    </mc:Choice>
  </mc:AlternateContent>
  <bookViews>
    <workbookView xWindow="0" yWindow="0" windowWidth="28800" windowHeight="12300"/>
  </bookViews>
  <sheets>
    <sheet name="resonances" sheetId="1" r:id="rId1"/>
  </sheets>
  <calcPr calcId="162913"/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L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24" i="1"/>
  <c r="P24" i="1"/>
  <c r="O24" i="1"/>
  <c r="N24" i="1"/>
  <c r="M24" i="1"/>
  <c r="L24" i="1"/>
  <c r="J24" i="1"/>
  <c r="I24" i="1"/>
  <c r="H24" i="1"/>
  <c r="G24" i="1"/>
  <c r="F24" i="1"/>
  <c r="E24" i="1"/>
  <c r="D24" i="1"/>
  <c r="C24" i="1"/>
  <c r="B24" i="1"/>
  <c r="Q23" i="1"/>
  <c r="P23" i="1"/>
  <c r="O23" i="1"/>
  <c r="N23" i="1"/>
  <c r="M23" i="1"/>
  <c r="L23" i="1"/>
  <c r="J23" i="1"/>
  <c r="I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J22" i="1"/>
  <c r="I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1" i="1" s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9" i="1"/>
  <c r="D9" i="1"/>
  <c r="E9" i="1"/>
  <c r="F9" i="1"/>
  <c r="G9" i="1"/>
  <c r="H9" i="1"/>
  <c r="I9" i="1"/>
  <c r="J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L11" i="1"/>
  <c r="M11" i="1"/>
  <c r="N11" i="1"/>
  <c r="O11" i="1"/>
  <c r="P11" i="1"/>
  <c r="Q11" i="1"/>
  <c r="B11" i="1"/>
  <c r="B10" i="1"/>
  <c r="B9" i="1"/>
  <c r="C7" i="1"/>
  <c r="D7" i="1"/>
  <c r="E7" i="1"/>
  <c r="F7" i="1"/>
  <c r="G7" i="1"/>
  <c r="H7" i="1"/>
  <c r="I7" i="1"/>
  <c r="J7" i="1"/>
  <c r="K7" i="1"/>
  <c r="R7" i="1" s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8" i="1"/>
  <c r="B7" i="1"/>
  <c r="S37" i="1" l="1"/>
  <c r="S35" i="1"/>
  <c r="S34" i="1"/>
  <c r="R33" i="1"/>
  <c r="S36" i="1"/>
  <c r="R37" i="1"/>
  <c r="S33" i="1"/>
  <c r="S22" i="1"/>
  <c r="S24" i="1"/>
  <c r="S20" i="1"/>
  <c r="R22" i="1"/>
  <c r="R23" i="1"/>
  <c r="R21" i="1"/>
  <c r="S23" i="1"/>
  <c r="S7" i="1"/>
  <c r="R9" i="1"/>
  <c r="R8" i="1"/>
  <c r="R10" i="1"/>
  <c r="R11" i="1"/>
  <c r="S11" i="1"/>
  <c r="R24" i="1"/>
  <c r="S10" i="1"/>
  <c r="S9" i="1"/>
  <c r="R34" i="1"/>
  <c r="S8" i="1"/>
  <c r="R35" i="1"/>
  <c r="R20" i="1"/>
  <c r="R36" i="1"/>
</calcChain>
</file>

<file path=xl/sharedStrings.xml><?xml version="1.0" encoding="utf-8"?>
<sst xmlns="http://schemas.openxmlformats.org/spreadsheetml/2006/main" count="72" uniqueCount="26">
  <si>
    <t>Frequencies</t>
  </si>
  <si>
    <t>mesh density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</si>
  <si>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</si>
  <si>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</si>
  <si>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</si>
  <si>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</si>
  <si>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</si>
  <si>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</si>
  <si>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</si>
  <si>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</si>
  <si>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</si>
  <si>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</si>
  <si>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</si>
  <si>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</si>
  <si>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</si>
  <si>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</si>
  <si>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</si>
  <si>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</si>
  <si>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</si>
  <si>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FEM</t>
  </si>
  <si>
    <t>-3dB Bandwidths</t>
  </si>
  <si>
    <t>Amplitude (dB)</t>
  </si>
  <si>
    <t>convergence</t>
  </si>
  <si>
    <t>comp with FEM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</si>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</sst>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2" fontId="0" fillId="34" borderId="0" xfId="0" applyNumberFormat="1" applyFill="1"/>
    <xf numFmtId="2" fontId="0" fillId="33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T32" sqref="T32"/>
    </sheetView>
  </sheetViews>
  <sheetFormatPr baseColWidth="10" defaultRowHeight="15" x14ac:dyDescent="0.25"/>
  <cols>
    <col min="1" max="1" width="15.85546875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9" x14ac:dyDescent="0.25">
      <c r="A3">
        <v>10</v>
      </c>
      <c r="B3">
        <v>893</v>
      </c>
      <c r="C3">
        <v>1692</v>
      </c>
      <c r="D3">
        <v>2619</v>
      </c>
      <c r="E3">
        <v>3574</v>
      </c>
      <c r="F3">
        <v>4474</v>
      </c>
      <c r="G3">
        <v>4547</v>
      </c>
      <c r="H3">
        <v>5433</v>
      </c>
      <c r="I3">
        <v>5799</v>
      </c>
      <c r="J3">
        <v>6346</v>
      </c>
      <c r="K3">
        <v>6957</v>
      </c>
      <c r="L3">
        <v>7251</v>
      </c>
      <c r="M3">
        <v>8139</v>
      </c>
      <c r="N3">
        <v>9040</v>
      </c>
      <c r="O3">
        <v>9332</v>
      </c>
      <c r="P3">
        <v>9827</v>
      </c>
      <c r="Q3">
        <v>9933</v>
      </c>
    </row>
    <row r="4" spans="1:19" x14ac:dyDescent="0.25">
      <c r="A4">
        <v>20</v>
      </c>
      <c r="B4">
        <v>893</v>
      </c>
      <c r="C4">
        <v>1692</v>
      </c>
      <c r="D4">
        <v>2619</v>
      </c>
      <c r="E4">
        <v>3574</v>
      </c>
      <c r="F4">
        <v>4472</v>
      </c>
      <c r="G4">
        <v>4546</v>
      </c>
      <c r="H4">
        <v>5433</v>
      </c>
      <c r="I4">
        <v>5795</v>
      </c>
      <c r="J4">
        <v>6346</v>
      </c>
      <c r="K4">
        <v>6951</v>
      </c>
      <c r="L4">
        <v>7251</v>
      </c>
      <c r="M4">
        <v>8124</v>
      </c>
      <c r="N4">
        <v>9039</v>
      </c>
      <c r="O4">
        <v>9308</v>
      </c>
      <c r="P4">
        <v>9817</v>
      </c>
      <c r="Q4">
        <v>9930</v>
      </c>
    </row>
    <row r="5" spans="1:19" x14ac:dyDescent="0.25">
      <c r="A5">
        <v>30</v>
      </c>
      <c r="B5">
        <v>893</v>
      </c>
      <c r="C5">
        <v>1692</v>
      </c>
      <c r="D5">
        <v>2619</v>
      </c>
      <c r="E5">
        <v>3574</v>
      </c>
      <c r="F5">
        <v>4472</v>
      </c>
      <c r="G5">
        <v>4546</v>
      </c>
      <c r="H5">
        <v>5433</v>
      </c>
      <c r="I5">
        <v>5795</v>
      </c>
      <c r="J5">
        <v>6346</v>
      </c>
      <c r="K5">
        <v>6950</v>
      </c>
      <c r="L5">
        <v>7251</v>
      </c>
      <c r="M5">
        <v>8119</v>
      </c>
      <c r="N5">
        <v>9039</v>
      </c>
      <c r="O5">
        <v>9304</v>
      </c>
      <c r="P5">
        <v>9815</v>
      </c>
      <c r="Q5">
        <v>9930</v>
      </c>
    </row>
    <row r="6" spans="1:19" x14ac:dyDescent="0.25">
      <c r="A6" t="s">
        <v>19</v>
      </c>
      <c r="B6">
        <v>895</v>
      </c>
      <c r="C6">
        <v>1695</v>
      </c>
      <c r="D6">
        <v>2621</v>
      </c>
      <c r="E6">
        <v>3575</v>
      </c>
      <c r="F6">
        <v>4474</v>
      </c>
      <c r="G6">
        <v>4549</v>
      </c>
      <c r="H6">
        <v>5435</v>
      </c>
      <c r="I6">
        <v>5802</v>
      </c>
      <c r="J6">
        <v>6353</v>
      </c>
      <c r="L6">
        <v>7262</v>
      </c>
      <c r="M6">
        <v>8137</v>
      </c>
      <c r="N6">
        <v>9061</v>
      </c>
      <c r="O6">
        <v>9326</v>
      </c>
      <c r="P6">
        <v>9847</v>
      </c>
      <c r="Q6">
        <v>9963</v>
      </c>
      <c r="R6" t="s">
        <v>24</v>
      </c>
      <c r="S6" t="s">
        <v>25</v>
      </c>
    </row>
    <row r="7" spans="1:19" x14ac:dyDescent="0.25">
      <c r="A7" s="5" t="s">
        <v>22</v>
      </c>
      <c r="B7" s="3">
        <f>100*ABS(B5-B3)/B5</f>
        <v>0</v>
      </c>
      <c r="C7" s="3">
        <f t="shared" ref="C7:Q7" si="0">100*ABS(C5-C3)/C5</f>
        <v>0</v>
      </c>
      <c r="D7" s="3">
        <f t="shared" si="0"/>
        <v>0</v>
      </c>
      <c r="E7" s="3">
        <f t="shared" si="0"/>
        <v>0</v>
      </c>
      <c r="F7" s="3">
        <f t="shared" si="0"/>
        <v>4.4722719141323794E-2</v>
      </c>
      <c r="G7" s="3">
        <f t="shared" si="0"/>
        <v>2.1997360316761989E-2</v>
      </c>
      <c r="H7" s="3">
        <f t="shared" si="0"/>
        <v>0</v>
      </c>
      <c r="I7" s="3">
        <f t="shared" si="0"/>
        <v>6.9025021570319242E-2</v>
      </c>
      <c r="J7" s="3">
        <f t="shared" si="0"/>
        <v>0</v>
      </c>
      <c r="K7" s="3">
        <f t="shared" si="0"/>
        <v>0.10071942446043165</v>
      </c>
      <c r="L7" s="3">
        <f t="shared" si="0"/>
        <v>0</v>
      </c>
      <c r="M7" s="3">
        <f t="shared" si="0"/>
        <v>0.2463357556349304</v>
      </c>
      <c r="N7" s="3">
        <f t="shared" si="0"/>
        <v>1.1063170704723974E-2</v>
      </c>
      <c r="O7" s="3">
        <f t="shared" si="0"/>
        <v>0.30094582975064488</v>
      </c>
      <c r="P7" s="3">
        <f t="shared" si="0"/>
        <v>0.12226184411614875</v>
      </c>
      <c r="Q7" s="3">
        <f t="shared" si="0"/>
        <v>3.0211480362537766E-2</v>
      </c>
      <c r="R7" s="6">
        <f>MAX(B7:Q7)</f>
        <v>0.30094582975064488</v>
      </c>
      <c r="S7" s="6">
        <f>AVERAGE(B7:Q7)</f>
        <v>5.9205162878613896E-2</v>
      </c>
    </row>
    <row r="8" spans="1:19" x14ac:dyDescent="0.25">
      <c r="A8" s="5"/>
      <c r="B8" s="3">
        <f>100*ABS(B5-B4)/B5</f>
        <v>0</v>
      </c>
      <c r="C8" s="3">
        <f t="shared" ref="C8:Q8" si="1">100*ABS(C5-C4)/C5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</v>
      </c>
      <c r="I8" s="3">
        <f t="shared" si="1"/>
        <v>0</v>
      </c>
      <c r="J8" s="3">
        <f t="shared" si="1"/>
        <v>0</v>
      </c>
      <c r="K8" s="3">
        <f t="shared" si="1"/>
        <v>1.4388489208633094E-2</v>
      </c>
      <c r="L8" s="3">
        <f t="shared" si="1"/>
        <v>0</v>
      </c>
      <c r="M8" s="3">
        <f t="shared" si="1"/>
        <v>6.1583938908732601E-2</v>
      </c>
      <c r="N8" s="3">
        <f t="shared" si="1"/>
        <v>0</v>
      </c>
      <c r="O8" s="3">
        <f t="shared" si="1"/>
        <v>4.2992261392949267E-2</v>
      </c>
      <c r="P8" s="3">
        <f t="shared" si="1"/>
        <v>2.0376974019358125E-2</v>
      </c>
      <c r="Q8" s="3">
        <f t="shared" si="1"/>
        <v>0</v>
      </c>
      <c r="R8" s="6">
        <f t="shared" ref="R8:R11" si="2">MAX(B8:Q8)</f>
        <v>6.1583938908732601E-2</v>
      </c>
      <c r="S8" s="6">
        <f t="shared" ref="S8:S11" si="3">AVERAGE(B8:Q8)</f>
        <v>8.708853970604568E-3</v>
      </c>
    </row>
    <row r="9" spans="1:19" x14ac:dyDescent="0.25">
      <c r="A9" s="4" t="s">
        <v>23</v>
      </c>
      <c r="B9" s="2">
        <f>100*ABS(B6-B3)/B6</f>
        <v>0.22346368715083798</v>
      </c>
      <c r="C9" s="2">
        <f t="shared" ref="C9:Q9" si="4">100*ABS(C6-C3)/C6</f>
        <v>0.17699115044247787</v>
      </c>
      <c r="D9" s="2">
        <f t="shared" si="4"/>
        <v>7.6306753147653561E-2</v>
      </c>
      <c r="E9" s="2">
        <f t="shared" si="4"/>
        <v>2.7972027972027972E-2</v>
      </c>
      <c r="F9" s="2">
        <f t="shared" si="4"/>
        <v>0</v>
      </c>
      <c r="G9" s="2">
        <f t="shared" si="4"/>
        <v>4.3965706748735983E-2</v>
      </c>
      <c r="H9" s="2">
        <f t="shared" si="4"/>
        <v>3.6798528058877643E-2</v>
      </c>
      <c r="I9" s="2">
        <f t="shared" si="4"/>
        <v>5.170630816959669E-2</v>
      </c>
      <c r="J9" s="2">
        <f t="shared" si="4"/>
        <v>0.11018416496143554</v>
      </c>
      <c r="K9" s="2"/>
      <c r="L9" s="2">
        <f t="shared" si="4"/>
        <v>0.15147342329936656</v>
      </c>
      <c r="M9" s="2">
        <f t="shared" si="4"/>
        <v>2.4579083200196632E-2</v>
      </c>
      <c r="N9" s="2">
        <f t="shared" si="4"/>
        <v>0.2317624986204613</v>
      </c>
      <c r="O9" s="2">
        <f t="shared" si="4"/>
        <v>6.4336264207591684E-2</v>
      </c>
      <c r="P9" s="2">
        <f t="shared" si="4"/>
        <v>0.20310754544531329</v>
      </c>
      <c r="Q9" s="2">
        <f t="shared" si="4"/>
        <v>0.30111412225233364</v>
      </c>
      <c r="R9" s="7">
        <f t="shared" si="2"/>
        <v>0.30111412225233364</v>
      </c>
      <c r="S9" s="7">
        <f t="shared" si="3"/>
        <v>0.11491741757846043</v>
      </c>
    </row>
    <row r="10" spans="1:19" x14ac:dyDescent="0.25">
      <c r="A10" s="4"/>
      <c r="B10" s="2">
        <f>100*ABS(B6-B4)/B6</f>
        <v>0.22346368715083798</v>
      </c>
      <c r="C10" s="2">
        <f t="shared" ref="C10:Q10" si="5">100*ABS(C6-C4)/C6</f>
        <v>0.17699115044247787</v>
      </c>
      <c r="D10" s="2">
        <f t="shared" si="5"/>
        <v>7.6306753147653561E-2</v>
      </c>
      <c r="E10" s="2">
        <f t="shared" si="5"/>
        <v>2.7972027972027972E-2</v>
      </c>
      <c r="F10" s="2">
        <f t="shared" si="5"/>
        <v>4.4702726866338846E-2</v>
      </c>
      <c r="G10" s="2">
        <f t="shared" si="5"/>
        <v>6.5948560123103975E-2</v>
      </c>
      <c r="H10" s="2">
        <f t="shared" si="5"/>
        <v>3.6798528058877643E-2</v>
      </c>
      <c r="I10" s="2">
        <f t="shared" si="5"/>
        <v>0.12064805239572561</v>
      </c>
      <c r="J10" s="2">
        <f t="shared" si="5"/>
        <v>0.11018416496143554</v>
      </c>
      <c r="K10" s="2"/>
      <c r="L10" s="2">
        <f t="shared" si="5"/>
        <v>0.15147342329936656</v>
      </c>
      <c r="M10" s="2">
        <f t="shared" si="5"/>
        <v>0.15976404080127812</v>
      </c>
      <c r="N10" s="2">
        <f t="shared" si="5"/>
        <v>0.24279880807857851</v>
      </c>
      <c r="O10" s="2">
        <f t="shared" si="5"/>
        <v>0.19300879262277504</v>
      </c>
      <c r="P10" s="2">
        <f t="shared" si="5"/>
        <v>0.30466131816796993</v>
      </c>
      <c r="Q10" s="2">
        <f t="shared" si="5"/>
        <v>0.33122553447756697</v>
      </c>
      <c r="R10" s="7">
        <f t="shared" si="2"/>
        <v>0.33122553447756697</v>
      </c>
      <c r="S10" s="7">
        <f t="shared" si="3"/>
        <v>0.1510631712377343</v>
      </c>
    </row>
    <row r="11" spans="1:19" x14ac:dyDescent="0.25">
      <c r="A11" s="4"/>
      <c r="B11" s="2">
        <f>100*ABS(B6-B5)/B6</f>
        <v>0.22346368715083798</v>
      </c>
      <c r="C11" s="2">
        <f t="shared" ref="C11:Q11" si="6">100*ABS(C6-C5)/C6</f>
        <v>0.17699115044247787</v>
      </c>
      <c r="D11" s="2">
        <f t="shared" si="6"/>
        <v>7.6306753147653561E-2</v>
      </c>
      <c r="E11" s="2">
        <f t="shared" si="6"/>
        <v>2.7972027972027972E-2</v>
      </c>
      <c r="F11" s="2">
        <f t="shared" si="6"/>
        <v>4.4702726866338846E-2</v>
      </c>
      <c r="G11" s="2">
        <f t="shared" si="6"/>
        <v>6.5948560123103975E-2</v>
      </c>
      <c r="H11" s="2">
        <f t="shared" si="6"/>
        <v>3.6798528058877643E-2</v>
      </c>
      <c r="I11" s="2">
        <f t="shared" si="6"/>
        <v>0.12064805239572561</v>
      </c>
      <c r="J11" s="2">
        <f t="shared" si="6"/>
        <v>0.11018416496143554</v>
      </c>
      <c r="K11" s="2"/>
      <c r="L11" s="2">
        <f t="shared" si="6"/>
        <v>0.15147342329936656</v>
      </c>
      <c r="M11" s="2">
        <f t="shared" si="6"/>
        <v>0.22121174880176969</v>
      </c>
      <c r="N11" s="2">
        <f t="shared" si="6"/>
        <v>0.24279880807857851</v>
      </c>
      <c r="O11" s="2">
        <f t="shared" si="6"/>
        <v>0.23589963542783615</v>
      </c>
      <c r="P11" s="2">
        <f t="shared" si="6"/>
        <v>0.32497207271250128</v>
      </c>
      <c r="Q11" s="2">
        <f t="shared" si="6"/>
        <v>0.33122553447756697</v>
      </c>
      <c r="R11" s="7">
        <f t="shared" si="2"/>
        <v>0.33122553447756697</v>
      </c>
      <c r="S11" s="7">
        <f t="shared" si="3"/>
        <v>0.15937312492773989</v>
      </c>
    </row>
    <row r="14" spans="1:19" x14ac:dyDescent="0.25">
      <c r="A14" t="s">
        <v>20</v>
      </c>
    </row>
    <row r="15" spans="1:19" x14ac:dyDescent="0.25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  <c r="R15" t="s">
        <v>18</v>
      </c>
    </row>
    <row r="16" spans="1:19" x14ac:dyDescent="0.25">
      <c r="A16">
        <v>10</v>
      </c>
      <c r="B16">
        <v>40</v>
      </c>
      <c r="C16">
        <v>44</v>
      </c>
      <c r="D16">
        <v>38</v>
      </c>
      <c r="E16">
        <v>36</v>
      </c>
      <c r="F16">
        <v>41</v>
      </c>
      <c r="G16">
        <v>33</v>
      </c>
      <c r="H16">
        <v>37</v>
      </c>
      <c r="I16">
        <v>64</v>
      </c>
      <c r="J16">
        <v>37</v>
      </c>
      <c r="K16">
        <v>95</v>
      </c>
      <c r="L16">
        <v>37</v>
      </c>
      <c r="M16">
        <v>51</v>
      </c>
      <c r="N16">
        <v>38</v>
      </c>
      <c r="O16">
        <v>45</v>
      </c>
      <c r="P16">
        <v>44</v>
      </c>
      <c r="Q16">
        <v>41</v>
      </c>
    </row>
    <row r="17" spans="1:19" x14ac:dyDescent="0.25">
      <c r="A17">
        <v>20</v>
      </c>
      <c r="B17">
        <v>40</v>
      </c>
      <c r="C17">
        <v>45</v>
      </c>
      <c r="D17">
        <v>38</v>
      </c>
      <c r="E17">
        <v>37</v>
      </c>
      <c r="F17">
        <v>42</v>
      </c>
      <c r="G17">
        <v>34</v>
      </c>
      <c r="H17">
        <v>37</v>
      </c>
      <c r="I17">
        <v>62</v>
      </c>
      <c r="J17">
        <v>37</v>
      </c>
      <c r="K17">
        <v>101</v>
      </c>
      <c r="L17">
        <v>37</v>
      </c>
      <c r="M17">
        <v>39</v>
      </c>
      <c r="N17">
        <v>38</v>
      </c>
      <c r="O17">
        <v>40</v>
      </c>
      <c r="P17">
        <v>44</v>
      </c>
      <c r="Q17">
        <v>39</v>
      </c>
    </row>
    <row r="18" spans="1:19" x14ac:dyDescent="0.25">
      <c r="A18">
        <v>30</v>
      </c>
      <c r="B18">
        <v>40</v>
      </c>
      <c r="C18">
        <v>45</v>
      </c>
      <c r="D18">
        <v>39</v>
      </c>
      <c r="E18">
        <v>37</v>
      </c>
      <c r="F18">
        <v>42</v>
      </c>
      <c r="G18">
        <v>34</v>
      </c>
      <c r="H18">
        <v>37</v>
      </c>
      <c r="I18">
        <v>62</v>
      </c>
      <c r="J18">
        <v>37</v>
      </c>
      <c r="K18">
        <v>103</v>
      </c>
      <c r="L18">
        <v>37</v>
      </c>
      <c r="M18">
        <v>38</v>
      </c>
      <c r="N18">
        <v>37</v>
      </c>
      <c r="O18">
        <v>39</v>
      </c>
      <c r="P18">
        <v>44</v>
      </c>
      <c r="Q18">
        <v>39</v>
      </c>
    </row>
    <row r="19" spans="1:19" x14ac:dyDescent="0.25">
      <c r="A19" t="s">
        <v>19</v>
      </c>
      <c r="B19">
        <v>40</v>
      </c>
      <c r="C19">
        <v>46</v>
      </c>
      <c r="D19">
        <v>41</v>
      </c>
      <c r="E19">
        <v>39</v>
      </c>
      <c r="F19">
        <v>42</v>
      </c>
      <c r="G19">
        <v>36</v>
      </c>
      <c r="H19">
        <v>41</v>
      </c>
      <c r="I19">
        <v>64</v>
      </c>
      <c r="J19">
        <v>44</v>
      </c>
      <c r="L19">
        <v>47</v>
      </c>
      <c r="M19">
        <v>41</v>
      </c>
      <c r="N19">
        <v>57</v>
      </c>
      <c r="O19">
        <v>80</v>
      </c>
      <c r="P19">
        <v>64</v>
      </c>
      <c r="Q19">
        <v>67</v>
      </c>
      <c r="R19" t="s">
        <v>24</v>
      </c>
      <c r="S19" t="s">
        <v>25</v>
      </c>
    </row>
    <row r="20" spans="1:19" x14ac:dyDescent="0.25">
      <c r="A20" s="5" t="s">
        <v>22</v>
      </c>
      <c r="B20" s="3">
        <f>100*ABS(B18-B16)/B18</f>
        <v>0</v>
      </c>
      <c r="C20" s="3">
        <f t="shared" ref="C20:Q20" si="7">100*ABS(C18-C16)/C18</f>
        <v>2.2222222222222223</v>
      </c>
      <c r="D20" s="3">
        <f t="shared" si="7"/>
        <v>2.5641025641025643</v>
      </c>
      <c r="E20" s="3">
        <f t="shared" si="7"/>
        <v>2.7027027027027026</v>
      </c>
      <c r="F20" s="3">
        <f t="shared" si="7"/>
        <v>2.3809523809523809</v>
      </c>
      <c r="G20" s="3">
        <f t="shared" si="7"/>
        <v>2.9411764705882355</v>
      </c>
      <c r="H20" s="3">
        <f t="shared" si="7"/>
        <v>0</v>
      </c>
      <c r="I20" s="3">
        <f t="shared" si="7"/>
        <v>3.225806451612903</v>
      </c>
      <c r="J20" s="3">
        <f t="shared" si="7"/>
        <v>0</v>
      </c>
      <c r="K20" s="3">
        <f t="shared" si="7"/>
        <v>7.766990291262136</v>
      </c>
      <c r="L20" s="3">
        <f t="shared" si="7"/>
        <v>0</v>
      </c>
      <c r="M20" s="3">
        <f t="shared" si="7"/>
        <v>34.210526315789473</v>
      </c>
      <c r="N20" s="3">
        <f t="shared" si="7"/>
        <v>2.7027027027027026</v>
      </c>
      <c r="O20" s="3">
        <f t="shared" si="7"/>
        <v>15.384615384615385</v>
      </c>
      <c r="P20" s="3">
        <f t="shared" si="7"/>
        <v>0</v>
      </c>
      <c r="Q20" s="3">
        <f t="shared" si="7"/>
        <v>5.1282051282051286</v>
      </c>
      <c r="R20" s="6">
        <f>MAX(B20:Q20)</f>
        <v>34.210526315789473</v>
      </c>
      <c r="S20" s="6">
        <f>AVERAGE(B20:Q20)</f>
        <v>5.0768751634222387</v>
      </c>
    </row>
    <row r="21" spans="1:19" x14ac:dyDescent="0.25">
      <c r="A21" s="5"/>
      <c r="B21" s="3">
        <f>100*ABS(B18-B17)/B18</f>
        <v>0</v>
      </c>
      <c r="C21" s="3">
        <f t="shared" ref="C21:Q21" si="8">100*ABS(C18-C17)/C18</f>
        <v>0</v>
      </c>
      <c r="D21" s="3">
        <f t="shared" si="8"/>
        <v>2.5641025641025643</v>
      </c>
      <c r="E21" s="3">
        <f t="shared" si="8"/>
        <v>0</v>
      </c>
      <c r="F21" s="3">
        <f t="shared" si="8"/>
        <v>0</v>
      </c>
      <c r="G21" s="3">
        <f t="shared" si="8"/>
        <v>0</v>
      </c>
      <c r="H21" s="3">
        <f t="shared" si="8"/>
        <v>0</v>
      </c>
      <c r="I21" s="3">
        <f t="shared" si="8"/>
        <v>0</v>
      </c>
      <c r="J21" s="3">
        <f t="shared" si="8"/>
        <v>0</v>
      </c>
      <c r="K21" s="3">
        <f t="shared" si="8"/>
        <v>1.941747572815534</v>
      </c>
      <c r="L21" s="3">
        <f t="shared" si="8"/>
        <v>0</v>
      </c>
      <c r="M21" s="3">
        <f t="shared" si="8"/>
        <v>2.6315789473684212</v>
      </c>
      <c r="N21" s="3">
        <f t="shared" si="8"/>
        <v>2.7027027027027026</v>
      </c>
      <c r="O21" s="3">
        <f t="shared" si="8"/>
        <v>2.5641025641025643</v>
      </c>
      <c r="P21" s="3">
        <f t="shared" si="8"/>
        <v>0</v>
      </c>
      <c r="Q21" s="3">
        <f t="shared" si="8"/>
        <v>0</v>
      </c>
      <c r="R21" s="6">
        <f t="shared" ref="R21:R24" si="9">MAX(B21:Q21)</f>
        <v>2.7027027027027026</v>
      </c>
      <c r="S21" s="6">
        <f t="shared" ref="S21:S24" si="10">AVERAGE(B21:Q21)</f>
        <v>0.7752646469432366</v>
      </c>
    </row>
    <row r="22" spans="1:19" x14ac:dyDescent="0.25">
      <c r="A22" s="4" t="s">
        <v>23</v>
      </c>
      <c r="B22" s="2">
        <f>100*ABS(B19-B16)/B19</f>
        <v>0</v>
      </c>
      <c r="C22" s="2">
        <f t="shared" ref="C22:J22" si="11">100*ABS(C19-C16)/C19</f>
        <v>4.3478260869565215</v>
      </c>
      <c r="D22" s="2">
        <f t="shared" si="11"/>
        <v>7.3170731707317076</v>
      </c>
      <c r="E22" s="2">
        <f t="shared" si="11"/>
        <v>7.6923076923076925</v>
      </c>
      <c r="F22" s="2">
        <f t="shared" si="11"/>
        <v>2.3809523809523809</v>
      </c>
      <c r="G22" s="2">
        <f t="shared" si="11"/>
        <v>8.3333333333333339</v>
      </c>
      <c r="H22" s="2">
        <f t="shared" si="11"/>
        <v>9.7560975609756095</v>
      </c>
      <c r="I22" s="2">
        <f t="shared" si="11"/>
        <v>0</v>
      </c>
      <c r="J22" s="2">
        <f t="shared" si="11"/>
        <v>15.909090909090908</v>
      </c>
      <c r="K22" s="2"/>
      <c r="L22" s="2">
        <f t="shared" ref="L22:Q22" si="12">100*ABS(L19-L16)/L19</f>
        <v>21.276595744680851</v>
      </c>
      <c r="M22" s="2">
        <f t="shared" si="12"/>
        <v>24.390243902439025</v>
      </c>
      <c r="N22" s="2">
        <f t="shared" si="12"/>
        <v>33.333333333333336</v>
      </c>
      <c r="O22" s="2">
        <f t="shared" si="12"/>
        <v>43.75</v>
      </c>
      <c r="P22" s="2">
        <f t="shared" si="12"/>
        <v>31.25</v>
      </c>
      <c r="Q22" s="2">
        <f t="shared" si="12"/>
        <v>38.805970149253731</v>
      </c>
      <c r="R22" s="7">
        <f t="shared" si="9"/>
        <v>43.75</v>
      </c>
      <c r="S22" s="7">
        <f t="shared" si="10"/>
        <v>16.569521617603673</v>
      </c>
    </row>
    <row r="23" spans="1:19" x14ac:dyDescent="0.25">
      <c r="A23" s="4"/>
      <c r="B23" s="2">
        <f>100*ABS(B19-B17)/B19</f>
        <v>0</v>
      </c>
      <c r="C23" s="2">
        <f t="shared" ref="C23:J23" si="13">100*ABS(C19-C17)/C19</f>
        <v>2.1739130434782608</v>
      </c>
      <c r="D23" s="2">
        <f t="shared" si="13"/>
        <v>7.3170731707317076</v>
      </c>
      <c r="E23" s="2">
        <f t="shared" si="13"/>
        <v>5.1282051282051286</v>
      </c>
      <c r="F23" s="2">
        <f t="shared" si="13"/>
        <v>0</v>
      </c>
      <c r="G23" s="2">
        <f t="shared" si="13"/>
        <v>5.5555555555555554</v>
      </c>
      <c r="H23" s="2">
        <f t="shared" si="13"/>
        <v>9.7560975609756095</v>
      </c>
      <c r="I23" s="2">
        <f t="shared" si="13"/>
        <v>3.125</v>
      </c>
      <c r="J23" s="2">
        <f t="shared" si="13"/>
        <v>15.909090909090908</v>
      </c>
      <c r="K23" s="2"/>
      <c r="L23" s="2">
        <f t="shared" ref="L23:Q23" si="14">100*ABS(L19-L17)/L19</f>
        <v>21.276595744680851</v>
      </c>
      <c r="M23" s="2">
        <f t="shared" si="14"/>
        <v>4.8780487804878048</v>
      </c>
      <c r="N23" s="2">
        <f t="shared" si="14"/>
        <v>33.333333333333336</v>
      </c>
      <c r="O23" s="2">
        <f t="shared" si="14"/>
        <v>50</v>
      </c>
      <c r="P23" s="2">
        <f t="shared" si="14"/>
        <v>31.25</v>
      </c>
      <c r="Q23" s="2">
        <f t="shared" si="14"/>
        <v>41.791044776119406</v>
      </c>
      <c r="R23" s="7">
        <f t="shared" si="9"/>
        <v>50</v>
      </c>
      <c r="S23" s="7">
        <f t="shared" si="10"/>
        <v>15.43293053351057</v>
      </c>
    </row>
    <row r="24" spans="1:19" x14ac:dyDescent="0.25">
      <c r="A24" s="4"/>
      <c r="B24" s="2">
        <f>100*ABS(B19-B18)/B19</f>
        <v>0</v>
      </c>
      <c r="C24" s="2">
        <f t="shared" ref="C24:J24" si="15">100*ABS(C19-C18)/C19</f>
        <v>2.1739130434782608</v>
      </c>
      <c r="D24" s="2">
        <f t="shared" si="15"/>
        <v>4.8780487804878048</v>
      </c>
      <c r="E24" s="2">
        <f t="shared" si="15"/>
        <v>5.1282051282051286</v>
      </c>
      <c r="F24" s="2">
        <f t="shared" si="15"/>
        <v>0</v>
      </c>
      <c r="G24" s="2">
        <f t="shared" si="15"/>
        <v>5.5555555555555554</v>
      </c>
      <c r="H24" s="2">
        <f t="shared" si="15"/>
        <v>9.7560975609756095</v>
      </c>
      <c r="I24" s="2">
        <f t="shared" si="15"/>
        <v>3.125</v>
      </c>
      <c r="J24" s="2">
        <f t="shared" si="15"/>
        <v>15.909090909090908</v>
      </c>
      <c r="K24" s="2"/>
      <c r="L24" s="2">
        <f t="shared" ref="L24:Q24" si="16">100*ABS(L19-L18)/L19</f>
        <v>21.276595744680851</v>
      </c>
      <c r="M24" s="2">
        <f t="shared" si="16"/>
        <v>7.3170731707317076</v>
      </c>
      <c r="N24" s="2">
        <f t="shared" si="16"/>
        <v>35.087719298245617</v>
      </c>
      <c r="O24" s="2">
        <f t="shared" si="16"/>
        <v>51.25</v>
      </c>
      <c r="P24" s="2">
        <f t="shared" si="16"/>
        <v>31.25</v>
      </c>
      <c r="Q24" s="2">
        <f t="shared" si="16"/>
        <v>41.791044776119406</v>
      </c>
      <c r="R24" s="7">
        <f t="shared" si="9"/>
        <v>51.25</v>
      </c>
      <c r="S24" s="7">
        <f t="shared" si="10"/>
        <v>15.633222931171391</v>
      </c>
    </row>
    <row r="27" spans="1:19" x14ac:dyDescent="0.25">
      <c r="A27" t="s">
        <v>21</v>
      </c>
    </row>
    <row r="28" spans="1:19" x14ac:dyDescent="0.25">
      <c r="A28" t="s">
        <v>1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t="s">
        <v>13</v>
      </c>
      <c r="N28" t="s">
        <v>14</v>
      </c>
      <c r="O28" t="s">
        <v>15</v>
      </c>
      <c r="P28" t="s">
        <v>16</v>
      </c>
      <c r="Q28" t="s">
        <v>17</v>
      </c>
      <c r="R28" t="s">
        <v>18</v>
      </c>
    </row>
    <row r="29" spans="1:19" x14ac:dyDescent="0.25">
      <c r="A29">
        <v>10</v>
      </c>
      <c r="B29" s="1">
        <v>109.397724</v>
      </c>
      <c r="C29" s="1">
        <v>117.856258</v>
      </c>
      <c r="D29" s="1">
        <v>123.075721</v>
      </c>
      <c r="E29" s="1">
        <v>125.494787</v>
      </c>
      <c r="F29" s="1">
        <v>117.918905</v>
      </c>
      <c r="G29" s="1">
        <v>124.545832</v>
      </c>
      <c r="H29" s="1">
        <v>125.83795499999999</v>
      </c>
      <c r="I29" s="1">
        <v>107.366207</v>
      </c>
      <c r="J29" s="1">
        <v>125.552138</v>
      </c>
      <c r="K29" s="1">
        <v>105.102729</v>
      </c>
      <c r="L29" s="1">
        <v>123.9238</v>
      </c>
      <c r="M29" s="1">
        <v>133.09601799999999</v>
      </c>
      <c r="N29" s="1">
        <v>123.525238</v>
      </c>
      <c r="O29" s="1">
        <v>112.532132</v>
      </c>
      <c r="P29" s="1">
        <v>119.359058</v>
      </c>
      <c r="Q29" s="1">
        <v>117.034137</v>
      </c>
    </row>
    <row r="30" spans="1:19" x14ac:dyDescent="0.25">
      <c r="A30">
        <v>20</v>
      </c>
      <c r="B30" s="1">
        <v>109.397949</v>
      </c>
      <c r="C30" s="1">
        <v>117.856745</v>
      </c>
      <c r="D30" s="1">
        <v>123.07621899999999</v>
      </c>
      <c r="E30" s="1">
        <v>125.492193</v>
      </c>
      <c r="F30" s="1">
        <v>117.514179</v>
      </c>
      <c r="G30" s="1">
        <v>124.785389</v>
      </c>
      <c r="H30" s="1">
        <v>125.82248300000001</v>
      </c>
      <c r="I30" s="1">
        <v>107.45867699999999</v>
      </c>
      <c r="J30" s="1">
        <v>125.546774</v>
      </c>
      <c r="K30" s="1">
        <v>104.886186</v>
      </c>
      <c r="L30" s="1">
        <v>123.952282</v>
      </c>
      <c r="M30" s="1">
        <v>133.036182</v>
      </c>
      <c r="N30" s="1">
        <v>124.20450200000001</v>
      </c>
      <c r="O30" s="1">
        <v>114.19762</v>
      </c>
      <c r="P30" s="1">
        <v>118.334822</v>
      </c>
      <c r="Q30" s="1">
        <v>118.482495</v>
      </c>
    </row>
    <row r="31" spans="1:19" x14ac:dyDescent="0.25">
      <c r="A31">
        <v>30</v>
      </c>
      <c r="B31" s="1">
        <v>109.398055</v>
      </c>
      <c r="C31" s="1">
        <v>117.85690200000001</v>
      </c>
      <c r="D31" s="1">
        <v>123.076364</v>
      </c>
      <c r="E31" s="1">
        <v>125.49180699999999</v>
      </c>
      <c r="F31" s="1">
        <v>117.435558</v>
      </c>
      <c r="G31" s="1">
        <v>124.82749200000001</v>
      </c>
      <c r="H31" s="1">
        <v>125.820066</v>
      </c>
      <c r="I31" s="1">
        <v>107.474465</v>
      </c>
      <c r="J31" s="1">
        <v>125.545581</v>
      </c>
      <c r="K31" s="1">
        <v>104.845648</v>
      </c>
      <c r="L31" s="1">
        <v>123.95630300000001</v>
      </c>
      <c r="M31" s="1">
        <v>132.471497</v>
      </c>
      <c r="N31" s="1">
        <v>124.319678</v>
      </c>
      <c r="O31" s="1">
        <v>114.51500299999999</v>
      </c>
      <c r="P31" s="1">
        <v>118.14565</v>
      </c>
      <c r="Q31" s="1">
        <v>118.714743</v>
      </c>
    </row>
    <row r="32" spans="1:19" x14ac:dyDescent="0.25">
      <c r="A32" t="s">
        <v>19</v>
      </c>
      <c r="B32" s="1">
        <v>109.660892</v>
      </c>
      <c r="C32" s="1">
        <v>118.080727</v>
      </c>
      <c r="D32" s="1">
        <v>123.137666</v>
      </c>
      <c r="E32" s="1">
        <v>125.33041799999999</v>
      </c>
      <c r="F32" s="1">
        <v>117.86456099999999</v>
      </c>
      <c r="G32" s="1">
        <v>124.641734</v>
      </c>
      <c r="H32" s="1">
        <v>125.04421499999999</v>
      </c>
      <c r="I32" s="1">
        <v>107.678684</v>
      </c>
      <c r="J32" s="1">
        <v>124.227558</v>
      </c>
      <c r="K32" s="1"/>
      <c r="L32" s="1">
        <v>122.064162</v>
      </c>
      <c r="M32" s="1">
        <v>129.91255699999999</v>
      </c>
      <c r="N32" s="1">
        <v>120.841235</v>
      </c>
      <c r="O32" s="1">
        <v>112.414518</v>
      </c>
      <c r="P32" s="1">
        <v>115.75627799999999</v>
      </c>
      <c r="Q32" s="1">
        <v>114.490258</v>
      </c>
      <c r="R32" t="s">
        <v>24</v>
      </c>
      <c r="S32" t="s">
        <v>25</v>
      </c>
    </row>
    <row r="33" spans="1:19" x14ac:dyDescent="0.25">
      <c r="A33" s="5" t="s">
        <v>22</v>
      </c>
      <c r="B33" s="3">
        <f>100*ABS(B31-B29)/B31</f>
        <v>3.0256479423034145E-4</v>
      </c>
      <c r="C33" s="3">
        <f t="shared" ref="C33:Q33" si="17">100*ABS(C31-C29)/C31</f>
        <v>5.4642535912602266E-4</v>
      </c>
      <c r="D33" s="3">
        <f t="shared" si="17"/>
        <v>5.224398731803765E-4</v>
      </c>
      <c r="E33" s="3">
        <f t="shared" si="17"/>
        <v>2.3746570164600279E-3</v>
      </c>
      <c r="F33" s="3">
        <f t="shared" si="17"/>
        <v>0.4115848795983878</v>
      </c>
      <c r="G33" s="3">
        <f t="shared" si="17"/>
        <v>0.22563939680851894</v>
      </c>
      <c r="H33" s="3">
        <f t="shared" si="17"/>
        <v>1.4217922918588132E-2</v>
      </c>
      <c r="I33" s="3">
        <f t="shared" si="17"/>
        <v>0.10072904294056471</v>
      </c>
      <c r="J33" s="3">
        <f t="shared" si="17"/>
        <v>5.2228042976684395E-3</v>
      </c>
      <c r="K33" s="3">
        <f t="shared" si="17"/>
        <v>0.24519949554796919</v>
      </c>
      <c r="L33" s="3">
        <f t="shared" si="17"/>
        <v>2.6221337046495732E-2</v>
      </c>
      <c r="M33" s="3">
        <f t="shared" si="17"/>
        <v>0.47143801809681912</v>
      </c>
      <c r="N33" s="3">
        <f t="shared" si="17"/>
        <v>0.63902996917350008</v>
      </c>
      <c r="O33" s="3">
        <f t="shared" si="17"/>
        <v>1.7315381810713386</v>
      </c>
      <c r="P33" s="3">
        <f t="shared" si="17"/>
        <v>1.0270441611688632</v>
      </c>
      <c r="Q33" s="3">
        <f t="shared" si="17"/>
        <v>1.4156674710570678</v>
      </c>
      <c r="R33" s="6">
        <f>MAX(B33:Q33)</f>
        <v>1.7315381810713386</v>
      </c>
      <c r="S33" s="6">
        <f>AVERAGE(B33:Q33)</f>
        <v>0.39482992292304869</v>
      </c>
    </row>
    <row r="34" spans="1:19" x14ac:dyDescent="0.25">
      <c r="A34" s="5"/>
      <c r="B34" s="3">
        <f>100*ABS(B31-B30)/B31</f>
        <v>9.6893861597797118E-5</v>
      </c>
      <c r="C34" s="3">
        <f t="shared" ref="C34:Q34" si="18">100*ABS(C31-C30)/C31</f>
        <v>1.3321239345109973E-4</v>
      </c>
      <c r="D34" s="3">
        <f t="shared" si="18"/>
        <v>1.1781303516846859E-4</v>
      </c>
      <c r="E34" s="3">
        <f t="shared" si="18"/>
        <v>3.0758980146488181E-4</v>
      </c>
      <c r="F34" s="3">
        <f t="shared" si="18"/>
        <v>6.6948206607063826E-2</v>
      </c>
      <c r="G34" s="3">
        <f t="shared" si="18"/>
        <v>3.3728948107049642E-2</v>
      </c>
      <c r="H34" s="3">
        <f t="shared" si="18"/>
        <v>1.9209972438007856E-3</v>
      </c>
      <c r="I34" s="3">
        <f t="shared" si="18"/>
        <v>1.4690001015590615E-2</v>
      </c>
      <c r="J34" s="3">
        <f t="shared" si="18"/>
        <v>9.5025248240371415E-4</v>
      </c>
      <c r="K34" s="3">
        <f t="shared" si="18"/>
        <v>3.8664456535189677E-2</v>
      </c>
      <c r="L34" s="3">
        <f t="shared" si="18"/>
        <v>3.2438850648915463E-3</v>
      </c>
      <c r="M34" s="3">
        <f t="shared" si="18"/>
        <v>0.42626905620308436</v>
      </c>
      <c r="N34" s="3">
        <f t="shared" si="18"/>
        <v>9.2645027603748348E-2</v>
      </c>
      <c r="O34" s="3">
        <f t="shared" si="18"/>
        <v>0.27715407735700137</v>
      </c>
      <c r="P34" s="3">
        <f t="shared" si="18"/>
        <v>0.16011761753395001</v>
      </c>
      <c r="Q34" s="3">
        <f t="shared" si="18"/>
        <v>0.19563534749849767</v>
      </c>
      <c r="R34" s="6">
        <f t="shared" ref="R34:R37" si="19">MAX(B34:Q34)</f>
        <v>0.42626905620308436</v>
      </c>
      <c r="S34" s="6">
        <f t="shared" ref="S34:S37" si="20">AVERAGE(B34:Q34)</f>
        <v>8.203896139649712E-2</v>
      </c>
    </row>
    <row r="35" spans="1:19" x14ac:dyDescent="0.25">
      <c r="A35" s="4" t="s">
        <v>23</v>
      </c>
      <c r="B35" s="2">
        <f>100*ABS(B32-B29)/B32</f>
        <v>0.23998345736601101</v>
      </c>
      <c r="C35" s="2">
        <f t="shared" ref="C35:J35" si="21">100*ABS(C32-C29)/C32</f>
        <v>0.1900979149628704</v>
      </c>
      <c r="D35" s="2">
        <f t="shared" si="21"/>
        <v>5.0305484919613765E-2</v>
      </c>
      <c r="E35" s="2">
        <f t="shared" si="21"/>
        <v>0.13114852932191431</v>
      </c>
      <c r="F35" s="2">
        <f t="shared" si="21"/>
        <v>4.6107158537671382E-2</v>
      </c>
      <c r="G35" s="2">
        <f t="shared" si="21"/>
        <v>7.694212598165176E-2</v>
      </c>
      <c r="H35" s="2">
        <f t="shared" si="21"/>
        <v>0.6347674700504935</v>
      </c>
      <c r="I35" s="2">
        <f t="shared" si="21"/>
        <v>0.29019392547553907</v>
      </c>
      <c r="J35" s="2">
        <f t="shared" si="21"/>
        <v>1.0662529484802377</v>
      </c>
      <c r="K35" s="2"/>
      <c r="L35" s="2">
        <f t="shared" ref="L35:Q35" si="22">100*ABS(L32-L29)/L32</f>
        <v>1.5234922105965909</v>
      </c>
      <c r="M35" s="2">
        <f t="shared" si="22"/>
        <v>2.4504644304707162</v>
      </c>
      <c r="N35" s="2">
        <f t="shared" si="22"/>
        <v>2.2210986175373035</v>
      </c>
      <c r="O35" s="2">
        <f t="shared" si="22"/>
        <v>0.10462527624768468</v>
      </c>
      <c r="P35" s="2">
        <f t="shared" si="22"/>
        <v>3.1123841075816294</v>
      </c>
      <c r="Q35" s="2">
        <f t="shared" si="22"/>
        <v>2.2219174316123946</v>
      </c>
      <c r="R35" s="7">
        <f t="shared" si="19"/>
        <v>3.1123841075816294</v>
      </c>
      <c r="S35" s="7">
        <f t="shared" si="20"/>
        <v>0.95731873927615474</v>
      </c>
    </row>
    <row r="36" spans="1:19" x14ac:dyDescent="0.25">
      <c r="A36" s="4"/>
      <c r="B36" s="2">
        <f>100*ABS(B32-B30)/B32</f>
        <v>0.23977827938879709</v>
      </c>
      <c r="C36" s="2">
        <f t="shared" ref="C36:J36" si="23">100*ABS(C32-C30)/C32</f>
        <v>0.18968548525280707</v>
      </c>
      <c r="D36" s="2">
        <f t="shared" si="23"/>
        <v>4.9901059518215281E-2</v>
      </c>
      <c r="E36" s="2">
        <f t="shared" si="23"/>
        <v>0.12907880032763139</v>
      </c>
      <c r="F36" s="2">
        <f t="shared" si="23"/>
        <v>0.29727510714607097</v>
      </c>
      <c r="G36" s="2">
        <f t="shared" si="23"/>
        <v>0.11525433367285746</v>
      </c>
      <c r="H36" s="2">
        <f t="shared" si="23"/>
        <v>0.62239424670706378</v>
      </c>
      <c r="I36" s="2">
        <f t="shared" si="23"/>
        <v>0.20431806168805852</v>
      </c>
      <c r="J36" s="2">
        <f t="shared" si="23"/>
        <v>1.0619350659698208</v>
      </c>
      <c r="K36" s="2"/>
      <c r="L36" s="2">
        <f t="shared" ref="L36:Q36" si="24">100*ABS(L32-L30)/L32</f>
        <v>1.5468258406591124</v>
      </c>
      <c r="M36" s="2">
        <f t="shared" si="24"/>
        <v>2.404405757327988</v>
      </c>
      <c r="N36" s="2">
        <f t="shared" si="24"/>
        <v>2.7832113764808906</v>
      </c>
      <c r="O36" s="2">
        <f t="shared" si="24"/>
        <v>1.5861848022156706</v>
      </c>
      <c r="P36" s="2">
        <f t="shared" si="24"/>
        <v>2.2275629836681583</v>
      </c>
      <c r="Q36" s="2">
        <f t="shared" si="24"/>
        <v>3.4869665504640603</v>
      </c>
      <c r="R36" s="7">
        <f t="shared" si="19"/>
        <v>3.4869665504640603</v>
      </c>
      <c r="S36" s="7">
        <f t="shared" si="20"/>
        <v>1.1296518500324804</v>
      </c>
    </row>
    <row r="37" spans="1:19" x14ac:dyDescent="0.25">
      <c r="A37" s="4"/>
      <c r="B37" s="2">
        <f>100*ABS(B32-B31)/B32</f>
        <v>0.23968161776397426</v>
      </c>
      <c r="C37" s="2">
        <f t="shared" ref="C37:J37" si="25">100*ABS(C32-C31)/C32</f>
        <v>0.18955252536681186</v>
      </c>
      <c r="D37" s="2">
        <f t="shared" si="25"/>
        <v>4.9783305134269595E-2</v>
      </c>
      <c r="E37" s="2">
        <f t="shared" si="25"/>
        <v>0.12877081444027402</v>
      </c>
      <c r="F37" s="2">
        <f t="shared" si="25"/>
        <v>0.36397963591447519</v>
      </c>
      <c r="G37" s="2">
        <f t="shared" si="25"/>
        <v>0.14903354922838843</v>
      </c>
      <c r="H37" s="2">
        <f t="shared" si="25"/>
        <v>0.62046133041820684</v>
      </c>
      <c r="I37" s="2">
        <f t="shared" si="25"/>
        <v>0.18965592112920793</v>
      </c>
      <c r="J37" s="2">
        <f t="shared" si="25"/>
        <v>1.0609747315486928</v>
      </c>
      <c r="K37" s="2"/>
      <c r="L37" s="2">
        <f t="shared" ref="L37:Q37" si="26">100*ABS(L32-L31)/L32</f>
        <v>1.5501200098354908</v>
      </c>
      <c r="M37" s="2">
        <f t="shared" si="26"/>
        <v>1.9697403077055955</v>
      </c>
      <c r="N37" s="2">
        <f t="shared" si="26"/>
        <v>2.8785232127096338</v>
      </c>
      <c r="O37" s="2">
        <f t="shared" si="26"/>
        <v>1.8685175521545998</v>
      </c>
      <c r="P37" s="2">
        <f t="shared" si="26"/>
        <v>2.0641403138411283</v>
      </c>
      <c r="Q37" s="2">
        <f t="shared" si="26"/>
        <v>3.6898204911023971</v>
      </c>
      <c r="R37" s="7">
        <f t="shared" si="19"/>
        <v>3.6898204911023971</v>
      </c>
      <c r="S37" s="7">
        <f t="shared" si="20"/>
        <v>1.1341836878862097</v>
      </c>
    </row>
  </sheetData>
  <mergeCells count="6">
    <mergeCell ref="A35:A37"/>
    <mergeCell ref="A7:A8"/>
    <mergeCell ref="A9:A11"/>
    <mergeCell ref="A20:A21"/>
    <mergeCell ref="A22:A24"/>
    <mergeCell ref="A33:A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resonances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Blandin</dc:creator>
  <cp:lastModifiedBy>Rémi Blandin</cp:lastModifiedBy>
  <dcterms:created xsi:type="dcterms:W3CDTF">2021-12-10T10:52:20Z</dcterms:created>
  <dcterms:modified xsi:type="dcterms:W3CDTF">2021-12-10T16:42:08Z</dcterms:modified>
</cp:coreProperties>
</file>