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hineese panel 50x50" sheetId="1" state="visible" r:id="rId2"/>
    <sheet name="Digikey combi" sheetId="2" state="visible" r:id="rId3"/>
    <sheet name="Nuna Solar" sheetId="3" state="visible" r:id="rId4"/>
    <sheet name="Solar outsi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<sst xmlns="http://schemas.openxmlformats.org/spreadsheetml/2006/main" count="55" uniqueCount="25">
  <si>
    <t xml:space="preserve">Lamp 60 W halogeen</t>
  </si>
  <si>
    <t xml:space="preserve">Distance (cm)</t>
  </si>
  <si>
    <t xml:space="preserve">Light Intensity (Lux)</t>
  </si>
  <si>
    <t xml:space="preserve">Temperature</t>
  </si>
  <si>
    <t xml:space="preserve">22/23</t>
  </si>
  <si>
    <t xml:space="preserve">Lamp 120 W halogeen</t>
  </si>
  <si>
    <t xml:space="preserve">Lamp  150W White</t>
  </si>
  <si>
    <t xml:space="preserve">Lamp  150W Red</t>
  </si>
  <si>
    <t xml:space="preserve">Current temp: no light</t>
  </si>
  <si>
    <t xml:space="preserve">Normalization</t>
  </si>
  <si>
    <t xml:space="preserve">Avg</t>
  </si>
  <si>
    <t xml:space="preserve">Scaling to chineese</t>
  </si>
  <si>
    <t xml:space="preserve">Solar panel</t>
  </si>
  <si>
    <t xml:space="preserve">AVG</t>
  </si>
  <si>
    <t xml:space="preserve">Corrected</t>
  </si>
  <si>
    <t xml:space="preserve">Chineese</t>
  </si>
  <si>
    <t xml:space="preserve">OL</t>
  </si>
  <si>
    <t xml:space="preserve">Digikey</t>
  </si>
  <si>
    <t xml:space="preserve">Nuon Solar</t>
  </si>
  <si>
    <t xml:space="preserve">Measurements done</t>
  </si>
  <si>
    <t xml:space="preserve">14:30-15:00</t>
  </si>
  <si>
    <t xml:space="preserve">solar panels </t>
  </si>
  <si>
    <t xml:space="preserve">angled </t>
  </si>
  <si>
    <t xml:space="preserve">40 deg to the sun</t>
  </si>
  <si>
    <t xml:space="preserve">Clear sky!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</si>
</sst>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F21:F23 E3"/>
    </sheetView>
  </sheetViews>
  <sheetFormatPr defaultRowHeight="12.8"/>
  <cols>
    <col collapsed="false" hidden="false" max="1" min="1" style="0" width="19.4387755102041"/>
    <col collapsed="false" hidden="false" max="4" min="2" style="0" width="8.36734693877551"/>
    <col collapsed="false" hidden="false" max="5" min="5" style="0" width="13.7704081632653"/>
    <col collapsed="false" hidden="false" max="6" min="6" style="0" width="21.4642857142857"/>
    <col collapsed="false" hidden="false" max="7" min="7" style="0" width="13.3622448979592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50</v>
      </c>
      <c r="B3" s="0" t="n">
        <v>26.04</v>
      </c>
      <c r="C3" s="0" t="n">
        <v>26.71</v>
      </c>
      <c r="D3" s="0" t="n">
        <v>26.08</v>
      </c>
      <c r="E3" s="0" t="n">
        <f aca="false">AVERAGE(B3:D3)</f>
        <v>26.2766666666667</v>
      </c>
      <c r="F3" s="0" t="s">
        <v>2</v>
      </c>
      <c r="G3" s="0" t="s">
        <v>3</v>
      </c>
    </row>
    <row r="4" customFormat="false" ht="12.8" hidden="false" customHeight="false" outlineLevel="0" collapsed="false">
      <c r="A4" s="0" t="n">
        <v>30</v>
      </c>
      <c r="B4" s="0" t="n">
        <v>6.489</v>
      </c>
      <c r="C4" s="0" t="n">
        <v>6.389</v>
      </c>
      <c r="D4" s="0" t="n">
        <v>6.481</v>
      </c>
      <c r="E4" s="0" t="n">
        <f aca="false">AVERAGE(B4:D4)</f>
        <v>6.453</v>
      </c>
      <c r="F4" s="0" t="n">
        <v>577</v>
      </c>
      <c r="G4" s="0" t="s">
        <v>4</v>
      </c>
    </row>
    <row r="5" customFormat="false" ht="12.8" hidden="false" customHeight="false" outlineLevel="0" collapsed="false">
      <c r="A5" s="0" t="n">
        <v>10</v>
      </c>
      <c r="B5" s="0" t="n">
        <v>3.034</v>
      </c>
      <c r="C5" s="0" t="n">
        <v>3.093</v>
      </c>
      <c r="D5" s="0" t="n">
        <v>3.124</v>
      </c>
      <c r="E5" s="0" t="n">
        <f aca="false">AVERAGE(B5:D5)</f>
        <v>3.08366666666667</v>
      </c>
      <c r="F5" s="0" t="n">
        <v>2460</v>
      </c>
      <c r="G5" s="0" t="n">
        <v>23</v>
      </c>
    </row>
    <row r="6" customFormat="false" ht="12.8" hidden="false" customHeight="false" outlineLevel="0" collapsed="false">
      <c r="A6" s="0" t="n">
        <v>1</v>
      </c>
      <c r="B6" s="0" t="n">
        <v>1.332</v>
      </c>
      <c r="C6" s="0" t="n">
        <v>1.357</v>
      </c>
      <c r="D6" s="0" t="n">
        <v>1.356</v>
      </c>
      <c r="E6" s="0" t="n">
        <f aca="false">AVERAGE(B6:D6)</f>
        <v>1.34833333333333</v>
      </c>
      <c r="F6" s="0" t="n">
        <v>5790</v>
      </c>
      <c r="G6" s="0" t="n">
        <v>25</v>
      </c>
    </row>
    <row r="7" customFormat="false" ht="12.8" hidden="false" customHeight="false" outlineLevel="0" collapsed="false">
      <c r="F7" s="0" t="n">
        <v>9550</v>
      </c>
      <c r="G7" s="0" t="n">
        <v>42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1</v>
      </c>
      <c r="B9" s="0" t="n">
        <v>1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n">
        <v>50</v>
      </c>
      <c r="B10" s="1" t="n">
        <v>17.09</v>
      </c>
      <c r="C10" s="0" t="n">
        <v>18.051</v>
      </c>
      <c r="D10" s="0" t="n">
        <v>17.64</v>
      </c>
      <c r="E10" s="0" t="n">
        <f aca="false">AVERAGE(B10:D10)</f>
        <v>17.5936666666667</v>
      </c>
    </row>
    <row r="11" customFormat="false" ht="12.8" hidden="false" customHeight="false" outlineLevel="0" collapsed="false">
      <c r="A11" s="0" t="n">
        <v>30</v>
      </c>
      <c r="B11" s="0" t="n">
        <v>6.703</v>
      </c>
      <c r="C11" s="0" t="n">
        <v>6.766</v>
      </c>
      <c r="D11" s="0" t="n">
        <v>6.694</v>
      </c>
      <c r="E11" s="0" t="n">
        <f aca="false">AVERAGE(B11:D11)</f>
        <v>6.721</v>
      </c>
      <c r="F11" s="0" t="n">
        <v>1179</v>
      </c>
      <c r="G11" s="0" t="n">
        <v>23</v>
      </c>
    </row>
    <row r="12" customFormat="false" ht="12.8" hidden="false" customHeight="false" outlineLevel="0" collapsed="false">
      <c r="A12" s="0" t="n">
        <v>10</v>
      </c>
      <c r="B12" s="0" t="n">
        <v>1.156</v>
      </c>
      <c r="C12" s="0" t="n">
        <v>2.716</v>
      </c>
      <c r="D12" s="0" t="n">
        <v>2.706</v>
      </c>
      <c r="E12" s="0" t="n">
        <f aca="false">AVERAGE(B12:D12)</f>
        <v>2.19266666666667</v>
      </c>
      <c r="F12" s="0" t="n">
        <v>2496</v>
      </c>
      <c r="G12" s="0" t="n">
        <v>25</v>
      </c>
    </row>
    <row r="13" customFormat="false" ht="12.8" hidden="false" customHeight="false" outlineLevel="0" collapsed="false">
      <c r="F13" s="0" t="n">
        <v>8760</v>
      </c>
      <c r="G13" s="0" t="n">
        <v>35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1</v>
      </c>
      <c r="B15" s="0" t="n">
        <v>1</v>
      </c>
      <c r="C15" s="0" t="n">
        <v>2</v>
      </c>
      <c r="D15" s="0" t="n">
        <v>3</v>
      </c>
    </row>
    <row r="16" customFormat="false" ht="12.8" hidden="false" customHeight="false" outlineLevel="0" collapsed="false">
      <c r="A16" s="0" t="n">
        <v>50</v>
      </c>
      <c r="B16" s="0" t="n">
        <v>17.72</v>
      </c>
      <c r="C16" s="0" t="n">
        <v>17.87</v>
      </c>
      <c r="D16" s="0" t="n">
        <v>18.15</v>
      </c>
      <c r="E16" s="0" t="n">
        <f aca="false">AVERAGE(B16:D16)</f>
        <v>17.9133333333333</v>
      </c>
      <c r="F16" s="0" t="s">
        <v>2</v>
      </c>
    </row>
    <row r="17" customFormat="false" ht="12.8" hidden="false" customHeight="false" outlineLevel="0" collapsed="false">
      <c r="A17" s="0" t="n">
        <v>30</v>
      </c>
      <c r="B17" s="0" t="n">
        <v>7.846</v>
      </c>
      <c r="C17" s="0" t="n">
        <v>7.795</v>
      </c>
      <c r="D17" s="0" t="n">
        <v>7.843</v>
      </c>
      <c r="E17" s="0" t="n">
        <f aca="false">AVERAGE(B17:D17)</f>
        <v>7.828</v>
      </c>
      <c r="F17" s="0" t="n">
        <v>1027</v>
      </c>
      <c r="G17" s="0" t="n">
        <v>26</v>
      </c>
    </row>
    <row r="18" customFormat="false" ht="12.8" hidden="false" customHeight="false" outlineLevel="0" collapsed="false">
      <c r="A18" s="0" t="n">
        <v>10</v>
      </c>
      <c r="B18" s="0" t="n">
        <v>1.002</v>
      </c>
      <c r="C18" s="0" t="n">
        <v>0.9503</v>
      </c>
      <c r="D18" s="0" t="n">
        <v>1.029</v>
      </c>
      <c r="E18" s="0" t="n">
        <f aca="false">AVERAGE(B18:D18)</f>
        <v>0.993766666666667</v>
      </c>
      <c r="F18" s="0" t="n">
        <v>2046</v>
      </c>
      <c r="G18" s="0" t="n">
        <v>25</v>
      </c>
    </row>
    <row r="19" customFormat="false" ht="12.8" hidden="false" customHeight="false" outlineLevel="0" collapsed="false">
      <c r="F19" s="0" t="n">
        <v>9860</v>
      </c>
      <c r="G19" s="0" t="n">
        <v>37</v>
      </c>
    </row>
    <row r="20" customFormat="false" ht="12.8" hidden="false" customHeight="false" outlineLevel="0" collapsed="false">
      <c r="A20" s="0" t="s">
        <v>7</v>
      </c>
    </row>
    <row r="21" customFormat="false" ht="12.8" hidden="false" customHeight="false" outlineLevel="0" collapsed="false">
      <c r="A21" s="0" t="s">
        <v>1</v>
      </c>
      <c r="B21" s="0" t="n">
        <v>1</v>
      </c>
      <c r="C21" s="0" t="n">
        <v>2</v>
      </c>
      <c r="D21" s="0" t="n">
        <v>3</v>
      </c>
    </row>
    <row r="22" customFormat="false" ht="12.8" hidden="false" customHeight="false" outlineLevel="0" collapsed="false">
      <c r="A22" s="0" t="n">
        <v>50</v>
      </c>
      <c r="B22" s="0" t="n">
        <v>9.276</v>
      </c>
      <c r="C22" s="0" t="n">
        <v>9.615</v>
      </c>
      <c r="D22" s="0" t="n">
        <v>9.496</v>
      </c>
      <c r="E22" s="0" t="n">
        <f aca="false">AVERAGE(B22:D22)</f>
        <v>9.46233333333333</v>
      </c>
    </row>
    <row r="23" customFormat="false" ht="12.8" hidden="false" customHeight="false" outlineLevel="0" collapsed="false">
      <c r="A23" s="0" t="n">
        <v>30</v>
      </c>
      <c r="B23" s="0" t="n">
        <v>1.79</v>
      </c>
      <c r="C23" s="0" t="n">
        <v>1.803</v>
      </c>
      <c r="D23" s="0" t="n">
        <v>2.048</v>
      </c>
      <c r="E23" s="0" t="n">
        <f aca="false">AVERAGE(B23:D23)</f>
        <v>1.88033333333333</v>
      </c>
      <c r="F23" s="0" t="n">
        <v>821</v>
      </c>
      <c r="G23" s="0" t="n">
        <v>31</v>
      </c>
    </row>
    <row r="24" customFormat="false" ht="12.8" hidden="false" customHeight="false" outlineLevel="0" collapsed="false">
      <c r="A24" s="0" t="n">
        <v>10</v>
      </c>
      <c r="B24" s="0" t="n">
        <v>0.7548</v>
      </c>
      <c r="C24" s="0" t="n">
        <v>0.7074</v>
      </c>
      <c r="D24" s="0" t="n">
        <v>0.74</v>
      </c>
      <c r="E24" s="0" t="n">
        <f aca="false">AVERAGE(B24:D24)</f>
        <v>0.734066666666667</v>
      </c>
      <c r="F24" s="0" t="n">
        <v>2652</v>
      </c>
      <c r="G24" s="0" t="n">
        <v>37</v>
      </c>
    </row>
    <row r="25" customFormat="false" ht="12.8" hidden="false" customHeight="false" outlineLevel="0" collapsed="false">
      <c r="F25" s="0" t="n">
        <v>10550</v>
      </c>
      <c r="G25" s="0" t="n">
        <v>66</v>
      </c>
    </row>
    <row r="26" customFormat="false" ht="12.8" hidden="false" customHeight="false" outlineLevel="0" collapsed="false">
      <c r="A26" s="0" t="s">
        <v>8</v>
      </c>
      <c r="B2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:F23"/>
    </sheetView>
  </sheetViews>
  <sheetFormatPr defaultRowHeight="12.8"/>
  <cols>
    <col collapsed="false" hidden="false" max="1" min="1" style="0" width="17.8214285714286"/>
    <col collapsed="false" hidden="false" max="2" min="2" style="0" width="8.50510204081633"/>
    <col collapsed="false" hidden="false" max="3" min="3" style="0" width="13.2551020408163"/>
    <col collapsed="false" hidden="false" max="4" min="4" style="0" width="8.50510204081633"/>
    <col collapsed="false" hidden="false" max="5" min="5" style="0" width="7.61224489795918"/>
    <col collapsed="false" hidden="false" max="6" min="6" style="0" width="21.8673469387755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F1" s="0" t="s">
        <v>9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s">
        <v>10</v>
      </c>
    </row>
    <row r="3" customFormat="false" ht="12.8" hidden="false" customHeight="false" outlineLevel="0" collapsed="false">
      <c r="A3" s="0" t="n">
        <v>50</v>
      </c>
      <c r="B3" s="0" t="n">
        <v>50.1</v>
      </c>
      <c r="C3" s="0" t="n">
        <v>49.75</v>
      </c>
      <c r="D3" s="0" t="n">
        <v>49.24</v>
      </c>
      <c r="E3" s="0" t="n">
        <f aca="false">(B3+C3+D3)/3</f>
        <v>49.6966666666667</v>
      </c>
      <c r="F3" s="0" t="n">
        <f aca="false">(43*34)/1600*E3</f>
        <v>45.4103291666667</v>
      </c>
    </row>
    <row r="4" customFormat="false" ht="12.8" hidden="false" customHeight="false" outlineLevel="0" collapsed="false">
      <c r="A4" s="0" t="n">
        <v>30</v>
      </c>
      <c r="B4" s="0" t="n">
        <v>8.585</v>
      </c>
      <c r="C4" s="0" t="n">
        <v>9.008</v>
      </c>
      <c r="D4" s="0" t="n">
        <v>8.684</v>
      </c>
      <c r="E4" s="0" t="n">
        <f aca="false">(B4+C4+D4)/3</f>
        <v>8.759</v>
      </c>
      <c r="F4" s="0" t="n">
        <f aca="false">(43*34)/1600*E4</f>
        <v>8.00353625</v>
      </c>
    </row>
    <row r="5" customFormat="false" ht="12.8" hidden="false" customHeight="false" outlineLevel="0" collapsed="false">
      <c r="A5" s="0" t="n">
        <v>10</v>
      </c>
      <c r="B5" s="0" t="n">
        <v>2.764</v>
      </c>
      <c r="C5" s="0" t="n">
        <v>2.756</v>
      </c>
      <c r="D5" s="0" t="n">
        <v>2.75</v>
      </c>
      <c r="E5" s="0" t="n">
        <f aca="false">(B5+C5+D5)/3</f>
        <v>2.75666666666667</v>
      </c>
      <c r="F5" s="0" t="n">
        <f aca="false">(43*34)/1600*E5</f>
        <v>2.51890416666667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1</v>
      </c>
      <c r="B8" s="0" t="n">
        <v>1</v>
      </c>
      <c r="C8" s="0" t="n">
        <v>2</v>
      </c>
      <c r="D8" s="0" t="n">
        <v>3</v>
      </c>
      <c r="E8" s="0" t="s">
        <v>10</v>
      </c>
    </row>
    <row r="9" customFormat="false" ht="12.8" hidden="false" customHeight="false" outlineLevel="0" collapsed="false">
      <c r="A9" s="0" t="n">
        <v>50</v>
      </c>
      <c r="B9" s="0" t="n">
        <v>17.05</v>
      </c>
      <c r="C9" s="0" t="n">
        <v>17.13</v>
      </c>
      <c r="D9" s="0" t="n">
        <v>16.81</v>
      </c>
      <c r="E9" s="0" t="n">
        <f aca="false">(B9+C9+D9)/3</f>
        <v>16.9966666666667</v>
      </c>
      <c r="F9" s="0" t="n">
        <f aca="false">(43*34)/1600*E9</f>
        <v>15.5307041666667</v>
      </c>
    </row>
    <row r="10" customFormat="false" ht="12.8" hidden="false" customHeight="false" outlineLevel="0" collapsed="false">
      <c r="A10" s="0" t="n">
        <v>30</v>
      </c>
      <c r="B10" s="0" t="n">
        <v>6.137</v>
      </c>
      <c r="C10" s="0" t="n">
        <v>6.177</v>
      </c>
      <c r="D10" s="0" t="n">
        <v>6.328</v>
      </c>
      <c r="E10" s="0" t="n">
        <f aca="false">(B10+C10+D10)/3</f>
        <v>6.214</v>
      </c>
      <c r="F10" s="0" t="n">
        <f aca="false">(43*34)/1600*E10</f>
        <v>5.6780425</v>
      </c>
    </row>
    <row r="11" customFormat="false" ht="12.8" hidden="false" customHeight="false" outlineLevel="0" collapsed="false">
      <c r="A11" s="0" t="n">
        <v>10</v>
      </c>
      <c r="B11" s="0" t="n">
        <v>0.8086</v>
      </c>
      <c r="C11" s="0" t="n">
        <v>0.8198</v>
      </c>
      <c r="D11" s="0" t="n">
        <v>0.8358</v>
      </c>
      <c r="E11" s="0" t="n">
        <f aca="false">(B11+C11+D11)/3</f>
        <v>0.8214</v>
      </c>
      <c r="F11" s="0" t="n">
        <f aca="false">(43*34)/1600*E11</f>
        <v>0.75055425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n">
        <v>2</v>
      </c>
      <c r="D14" s="0" t="n">
        <v>3</v>
      </c>
      <c r="E14" s="0" t="s">
        <v>10</v>
      </c>
    </row>
    <row r="15" customFormat="false" ht="12.8" hidden="false" customHeight="false" outlineLevel="0" collapsed="false">
      <c r="A15" s="0" t="n">
        <v>50</v>
      </c>
      <c r="B15" s="0" t="n">
        <v>10.01</v>
      </c>
      <c r="C15" s="0" t="n">
        <v>10.3</v>
      </c>
      <c r="D15" s="0" t="n">
        <v>10.15</v>
      </c>
      <c r="E15" s="0" t="n">
        <f aca="false">(B15+C15+D15)/3</f>
        <v>10.1533333333333</v>
      </c>
      <c r="F15" s="0" t="n">
        <f aca="false">(43*34)/1600*E15</f>
        <v>9.2776083333333</v>
      </c>
    </row>
    <row r="16" customFormat="false" ht="12.8" hidden="false" customHeight="false" outlineLevel="0" collapsed="false">
      <c r="A16" s="0" t="n">
        <v>30</v>
      </c>
      <c r="B16" s="0" t="n">
        <v>2.947</v>
      </c>
      <c r="C16" s="0" t="n">
        <v>2.923</v>
      </c>
      <c r="D16" s="0" t="n">
        <v>2.89</v>
      </c>
      <c r="E16" s="0" t="n">
        <f aca="false">(B16+C16+D16)/3</f>
        <v>2.92</v>
      </c>
      <c r="F16" s="0" t="n">
        <f aca="false">(43*34)/1600*E16</f>
        <v>2.66815</v>
      </c>
    </row>
    <row r="17" customFormat="false" ht="12.8" hidden="false" customHeight="false" outlineLevel="0" collapsed="false">
      <c r="A17" s="0" t="n">
        <v>10</v>
      </c>
      <c r="B17" s="0" t="n">
        <v>0.4943</v>
      </c>
      <c r="C17" s="0" t="n">
        <v>0.512</v>
      </c>
      <c r="D17" s="0" t="n">
        <v>0.5132</v>
      </c>
      <c r="E17" s="0" t="n">
        <f aca="false">(B17+C17+D17)/3</f>
        <v>0.5065</v>
      </c>
      <c r="F17" s="0" t="n">
        <f aca="false">(43*34)/1600*E17</f>
        <v>0.462814375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1</v>
      </c>
      <c r="B20" s="0" t="n">
        <v>1</v>
      </c>
      <c r="C20" s="0" t="n">
        <v>2</v>
      </c>
      <c r="D20" s="0" t="n">
        <v>3</v>
      </c>
      <c r="E20" s="0" t="s">
        <v>10</v>
      </c>
    </row>
    <row r="21" customFormat="false" ht="12.8" hidden="false" customHeight="false" outlineLevel="0" collapsed="false">
      <c r="A21" s="0" t="n">
        <v>50</v>
      </c>
      <c r="B21" s="0" t="n">
        <v>7.815</v>
      </c>
      <c r="C21" s="0" t="n">
        <v>7.712</v>
      </c>
      <c r="D21" s="0" t="n">
        <v>7.368</v>
      </c>
      <c r="E21" s="0" t="n">
        <f aca="false">(B21+C21+D21)/3</f>
        <v>7.63166666666667</v>
      </c>
      <c r="F21" s="0" t="n">
        <f aca="false">(43*34)/1600*E21</f>
        <v>6.97343541666667</v>
      </c>
    </row>
    <row r="22" customFormat="false" ht="12.8" hidden="false" customHeight="false" outlineLevel="0" collapsed="false">
      <c r="A22" s="0" t="n">
        <v>30</v>
      </c>
      <c r="B22" s="0" t="n">
        <v>1.648</v>
      </c>
      <c r="C22" s="0" t="n">
        <v>1.613</v>
      </c>
      <c r="D22" s="0" t="n">
        <v>1.635</v>
      </c>
      <c r="E22" s="0" t="n">
        <f aca="false">(B22+C22+D22)/3</f>
        <v>1.632</v>
      </c>
      <c r="F22" s="0" t="n">
        <f aca="false">(43*34)/1600*E22</f>
        <v>1.49124</v>
      </c>
    </row>
    <row r="23" customFormat="false" ht="12.8" hidden="false" customHeight="false" outlineLevel="0" collapsed="false">
      <c r="A23" s="0" t="n">
        <v>10</v>
      </c>
      <c r="B23" s="0" t="n">
        <v>0.5793</v>
      </c>
      <c r="C23" s="0" t="n">
        <v>0.5637</v>
      </c>
      <c r="D23" s="0" t="n">
        <v>0.5474</v>
      </c>
      <c r="E23" s="0" t="n">
        <f aca="false">(B23+C23+D23)/3</f>
        <v>0.563466666666667</v>
      </c>
      <c r="F23" s="0" t="n">
        <f aca="false">(43*34)/1600*E23</f>
        <v>0.514867666666667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1" sqref="F21:F23 M23"/>
    </sheetView>
  </sheetViews>
  <sheetFormatPr defaultRowHeight="12.8"/>
  <cols>
    <col collapsed="false" hidden="false" max="1" min="1" style="0" width="18.0867346938776"/>
    <col collapsed="false" hidden="false" max="4" min="2" style="0" width="8.50510204081633"/>
    <col collapsed="false" hidden="false" max="5" min="5" style="0" width="13.0918367346939"/>
    <col collapsed="false" hidden="false" max="6" min="6" style="0" width="25.6683673469388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s">
        <v>10</v>
      </c>
      <c r="F2" s="0" t="s">
        <v>9</v>
      </c>
    </row>
    <row r="3" customFormat="false" ht="12.8" hidden="false" customHeight="false" outlineLevel="0" collapsed="false">
      <c r="A3" s="0" t="n">
        <v>50</v>
      </c>
      <c r="B3" s="0" t="n">
        <v>52.07</v>
      </c>
      <c r="C3" s="0" t="n">
        <v>53.84</v>
      </c>
      <c r="D3" s="0" t="n">
        <v>54.09</v>
      </c>
      <c r="E3" s="0" t="n">
        <f aca="false">(B3+C3+D3)/3</f>
        <v>53.3333333333333</v>
      </c>
      <c r="F3" s="0" t="n">
        <f aca="false">E3*2</f>
        <v>106.666666666667</v>
      </c>
    </row>
    <row r="4" customFormat="false" ht="12.8" hidden="false" customHeight="false" outlineLevel="0" collapsed="false">
      <c r="A4" s="0" t="n">
        <v>30</v>
      </c>
      <c r="B4" s="0" t="n">
        <v>11.25</v>
      </c>
      <c r="C4" s="0" t="n">
        <v>11.6</v>
      </c>
      <c r="D4" s="0" t="n">
        <v>11.73</v>
      </c>
      <c r="E4" s="0" t="n">
        <f aca="false">(B4+C4+D4)/3</f>
        <v>11.5266666666667</v>
      </c>
      <c r="F4" s="0" t="n">
        <f aca="false">E4*2</f>
        <v>23.0533333333334</v>
      </c>
    </row>
    <row r="5" customFormat="false" ht="12.8" hidden="false" customHeight="false" outlineLevel="0" collapsed="false">
      <c r="A5" s="0" t="n">
        <v>10</v>
      </c>
      <c r="B5" s="0" t="n">
        <v>2.836</v>
      </c>
      <c r="C5" s="0" t="n">
        <v>2.749</v>
      </c>
      <c r="D5" s="0" t="n">
        <v>2.846</v>
      </c>
      <c r="E5" s="0" t="n">
        <f aca="false">(B5+C5+D5)/3</f>
        <v>2.81033333333333</v>
      </c>
      <c r="F5" s="0" t="n">
        <f aca="false">E5*2</f>
        <v>5.62066666666666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1</v>
      </c>
      <c r="B8" s="0" t="n">
        <v>1</v>
      </c>
      <c r="C8" s="0" t="n">
        <v>2</v>
      </c>
      <c r="D8" s="0" t="n">
        <v>3</v>
      </c>
      <c r="E8" s="0" t="s">
        <v>10</v>
      </c>
    </row>
    <row r="9" customFormat="false" ht="12.8" hidden="false" customHeight="false" outlineLevel="0" collapsed="false">
      <c r="A9" s="0" t="n">
        <v>50</v>
      </c>
      <c r="B9" s="0" t="n">
        <v>11.82</v>
      </c>
      <c r="C9" s="0" t="n">
        <v>12.21</v>
      </c>
      <c r="D9" s="0" t="n">
        <v>12.24</v>
      </c>
      <c r="E9" s="0" t="n">
        <f aca="false">(B9+C9+D9)/3</f>
        <v>12.09</v>
      </c>
      <c r="F9" s="0" t="n">
        <f aca="false">E9*2</f>
        <v>24.18</v>
      </c>
    </row>
    <row r="10" customFormat="false" ht="12.8" hidden="false" customHeight="false" outlineLevel="0" collapsed="false">
      <c r="A10" s="0" t="n">
        <v>30</v>
      </c>
      <c r="B10" s="0" t="n">
        <v>4.055</v>
      </c>
      <c r="C10" s="0" t="n">
        <v>4.049</v>
      </c>
      <c r="D10" s="0" t="n">
        <v>4.265</v>
      </c>
      <c r="E10" s="0" t="n">
        <f aca="false">(B10+C10+D10)/3</f>
        <v>4.123</v>
      </c>
      <c r="F10" s="0" t="n">
        <f aca="false">E10*2</f>
        <v>8.246</v>
      </c>
    </row>
    <row r="11" customFormat="false" ht="12.8" hidden="false" customHeight="false" outlineLevel="0" collapsed="false">
      <c r="A11" s="0" t="n">
        <v>10</v>
      </c>
      <c r="B11" s="0" t="n">
        <v>1.616</v>
      </c>
      <c r="C11" s="0" t="n">
        <v>1.615</v>
      </c>
      <c r="D11" s="0" t="n">
        <v>1.6</v>
      </c>
      <c r="E11" s="0" t="n">
        <f aca="false">(B11+C11+D11)/3</f>
        <v>1.61033333333333</v>
      </c>
      <c r="F11" s="0" t="n">
        <f aca="false">E11*2</f>
        <v>3.22066666666666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n">
        <v>2</v>
      </c>
      <c r="D14" s="0" t="n">
        <v>3</v>
      </c>
      <c r="E14" s="0" t="s">
        <v>10</v>
      </c>
    </row>
    <row r="15" customFormat="false" ht="12.8" hidden="false" customHeight="false" outlineLevel="0" collapsed="false">
      <c r="A15" s="0" t="n">
        <v>50</v>
      </c>
      <c r="B15" s="0" t="n">
        <v>22.36</v>
      </c>
      <c r="C15" s="0" t="n">
        <v>22.2</v>
      </c>
      <c r="D15" s="0" t="n">
        <v>24.74</v>
      </c>
      <c r="E15" s="0" t="n">
        <f aca="false">(B15+C15+D15)/3</f>
        <v>23.1</v>
      </c>
      <c r="F15" s="0" t="n">
        <f aca="false">E15*2</f>
        <v>46.2</v>
      </c>
    </row>
    <row r="16" customFormat="false" ht="12.8" hidden="false" customHeight="false" outlineLevel="0" collapsed="false">
      <c r="A16" s="0" t="n">
        <v>30</v>
      </c>
      <c r="B16" s="0" t="n">
        <v>9.602</v>
      </c>
      <c r="C16" s="0" t="n">
        <v>10.07</v>
      </c>
      <c r="D16" s="0" t="n">
        <v>9.958</v>
      </c>
      <c r="E16" s="0" t="n">
        <f aca="false">(B16+C16+D16)/3</f>
        <v>9.87666666666667</v>
      </c>
      <c r="F16" s="0" t="n">
        <f aca="false">E16*2</f>
        <v>19.7533333333333</v>
      </c>
    </row>
    <row r="17" customFormat="false" ht="12.8" hidden="false" customHeight="false" outlineLevel="0" collapsed="false">
      <c r="A17" s="0" t="n">
        <v>10</v>
      </c>
      <c r="B17" s="0" t="n">
        <v>0.7703</v>
      </c>
      <c r="C17" s="0" t="n">
        <v>0.7737</v>
      </c>
      <c r="D17" s="0" t="n">
        <v>0.7738</v>
      </c>
      <c r="E17" s="0" t="n">
        <f aca="false">(B17+C17+D17)/3</f>
        <v>0.7726</v>
      </c>
      <c r="F17" s="0" t="n">
        <f aca="false">E17*2</f>
        <v>1.5452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1</v>
      </c>
      <c r="B20" s="0" t="n">
        <v>1</v>
      </c>
      <c r="C20" s="0" t="n">
        <v>2</v>
      </c>
      <c r="D20" s="0" t="n">
        <v>3</v>
      </c>
      <c r="E20" s="0" t="s">
        <v>10</v>
      </c>
    </row>
    <row r="21" customFormat="false" ht="12.8" hidden="false" customHeight="false" outlineLevel="0" collapsed="false">
      <c r="A21" s="0" t="n">
        <v>50</v>
      </c>
      <c r="B21" s="0" t="n">
        <v>46.53</v>
      </c>
      <c r="C21" s="0" t="n">
        <v>47.63</v>
      </c>
      <c r="D21" s="0" t="n">
        <v>46.71</v>
      </c>
      <c r="E21" s="0" t="n">
        <f aca="false">(B21+C21+D21)/3</f>
        <v>46.9566666666667</v>
      </c>
      <c r="F21" s="0" t="n">
        <f aca="false">E21*2</f>
        <v>93.9133333333334</v>
      </c>
    </row>
    <row r="22" customFormat="false" ht="12.8" hidden="false" customHeight="false" outlineLevel="0" collapsed="false">
      <c r="A22" s="0" t="n">
        <v>30</v>
      </c>
      <c r="B22" s="0" t="n">
        <v>10.1</v>
      </c>
      <c r="C22" s="0" t="n">
        <v>10.3</v>
      </c>
      <c r="D22" s="0" t="n">
        <v>10.09</v>
      </c>
      <c r="E22" s="0" t="n">
        <f aca="false">(B22+C22+D22)/3</f>
        <v>10.1633333333333</v>
      </c>
      <c r="F22" s="0" t="n">
        <f aca="false">E22*2</f>
        <v>20.3266666666666</v>
      </c>
    </row>
    <row r="23" customFormat="false" ht="12.8" hidden="false" customHeight="false" outlineLevel="0" collapsed="false">
      <c r="A23" s="0" t="n">
        <v>10</v>
      </c>
      <c r="B23" s="0" t="n">
        <v>1.605</v>
      </c>
      <c r="C23" s="0" t="n">
        <v>1.858</v>
      </c>
      <c r="D23" s="0" t="n">
        <v>1.852</v>
      </c>
      <c r="E23" s="0" t="n">
        <f aca="false">(B23+C23+D23)/3</f>
        <v>1.77166666666667</v>
      </c>
      <c r="F23" s="0" t="n">
        <f aca="false">E23*2</f>
        <v>3.54333333333334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F21:F23 B4"/>
    </sheetView>
  </sheetViews>
  <sheetFormatPr defaultRowHeight="12.8"/>
  <cols>
    <col collapsed="false" hidden="false" max="1" min="1" style="0" width="18.0867346938776"/>
    <col collapsed="false" hidden="false" max="2" min="2" style="0" width="18.8979591836735"/>
    <col collapsed="false" hidden="false" max="4" min="3" style="0" width="8.50510204081633"/>
    <col collapsed="false" hidden="false" max="5" min="5" style="0" width="16.1989795918367"/>
    <col collapsed="false" hidden="false" max="6" min="6" style="0" width="15.1173469387755"/>
    <col collapsed="false" hidden="false" max="8" min="7" style="0" width="8.50510204081633"/>
    <col collapsed="false" hidden="false" max="9" min="9" style="0" width="18.3316326530612"/>
    <col collapsed="false" hidden="false" max="1025" min="10" style="0" width="8.50510204081633"/>
  </cols>
  <sheetData>
    <row r="1" customFormat="false" ht="12.8" hidden="false" customHeight="false" outlineLevel="0" collapsed="false">
      <c r="B1" s="0" t="s">
        <v>11</v>
      </c>
    </row>
    <row r="2" customFormat="false" ht="12.8" hidden="false" customHeight="false" outlineLevel="0" collapsed="false">
      <c r="A2" s="0" t="s">
        <v>12</v>
      </c>
      <c r="C2" s="0" t="n">
        <v>1</v>
      </c>
      <c r="D2" s="0" t="n">
        <v>2</v>
      </c>
      <c r="E2" s="0" t="n">
        <v>3</v>
      </c>
      <c r="H2" s="0" t="s">
        <v>13</v>
      </c>
      <c r="I2" s="0" t="s">
        <v>14</v>
      </c>
      <c r="K2" s="0" t="s">
        <v>2</v>
      </c>
      <c r="L2" s="0" t="s">
        <v>3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4.12</v>
      </c>
      <c r="D3" s="0" t="n">
        <v>3.887</v>
      </c>
      <c r="E3" s="0" t="n">
        <v>3.664</v>
      </c>
      <c r="F3" s="0" t="n">
        <v>3.728</v>
      </c>
      <c r="G3" s="0" t="n">
        <v>3.725</v>
      </c>
      <c r="H3" s="0" t="n">
        <f aca="false">AVERAGE(C3:G3)</f>
        <v>3.8248</v>
      </c>
      <c r="I3" s="0" t="n">
        <f aca="false">B3*H3</f>
        <v>3.8248</v>
      </c>
      <c r="K3" s="0" t="s">
        <v>16</v>
      </c>
      <c r="L3" s="0" t="n">
        <v>29</v>
      </c>
    </row>
    <row r="4" customFormat="false" ht="12.8" hidden="false" customHeight="false" outlineLevel="0" collapsed="false">
      <c r="A4" s="0" t="s">
        <v>17</v>
      </c>
      <c r="B4" s="0" t="n">
        <f aca="false">(43*34)/1600</f>
        <v>0.91375</v>
      </c>
      <c r="C4" s="0" t="n">
        <v>3.85</v>
      </c>
      <c r="D4" s="0" t="n">
        <v>3.966</v>
      </c>
      <c r="E4" s="0" t="n">
        <v>3.731</v>
      </c>
      <c r="F4" s="0" t="n">
        <v>4.031</v>
      </c>
      <c r="G4" s="0" t="n">
        <v>3.856</v>
      </c>
      <c r="H4" s="0" t="n">
        <f aca="false">AVERAGE(C4:G4)</f>
        <v>3.8868</v>
      </c>
      <c r="I4" s="0" t="n">
        <f aca="false">B4*H4</f>
        <v>3.5515635</v>
      </c>
    </row>
    <row r="5" customFormat="false" ht="12.8" hidden="false" customHeight="false" outlineLevel="0" collapsed="false">
      <c r="A5" s="0" t="s">
        <v>18</v>
      </c>
      <c r="B5" s="0" t="n">
        <f aca="false">((80*40)-1.35*1.35)/1600</f>
        <v>1.9988609375</v>
      </c>
      <c r="C5" s="0" t="n">
        <v>1.369</v>
      </c>
      <c r="D5" s="0" t="n">
        <v>1.427</v>
      </c>
      <c r="E5" s="0" t="n">
        <v>1.428</v>
      </c>
      <c r="F5" s="0" t="n">
        <v>1.37</v>
      </c>
      <c r="G5" s="0" t="n">
        <v>1.428</v>
      </c>
      <c r="H5" s="0" t="n">
        <f aca="false">AVERAGE(C5:G5)</f>
        <v>1.4044</v>
      </c>
      <c r="I5" s="0" t="n">
        <f aca="false">B5*H5</f>
        <v>2.807200300625</v>
      </c>
    </row>
    <row r="8" customFormat="false" ht="12.8" hidden="false" customHeight="false" outlineLevel="0" collapsed="false">
      <c r="A8" s="0" t="s">
        <v>19</v>
      </c>
      <c r="B8" s="2" t="n">
        <v>43062</v>
      </c>
      <c r="C8" s="3" t="s">
        <v>20</v>
      </c>
      <c r="E8" s="0" t="s">
        <v>21</v>
      </c>
      <c r="F8" s="0" t="s">
        <v>22</v>
      </c>
      <c r="G8" s="0" t="s">
        <v>23</v>
      </c>
    </row>
    <row r="9" customFormat="false" ht="12.8" hidden="false" customHeight="false" outlineLevel="0" collapsed="false">
      <c r="A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2017-10-11T08:18:12Z</dcterms:created>
  <dc:creator/>
  <dc:description/>
  <dc:language>nl-NL</dc:language>
  <cp:lastModifiedBy/>
  <dcterms:modified xsi:type="dcterms:W3CDTF">2017-12-08T10:44:43Z</dcterms:modified>
  <cp:revision>139</cp:revision>
  <dc:subject/>
  <dc:title/>
</cp:coreProperties>
</file>