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<sst xmlns="http://schemas.openxmlformats.org/spreadsheetml/2006/main" count="47" uniqueCount="38">
  <si>
    <t xml:space="preserve">Description:</t>
  </si>
  <si>
    <t xml:space="preserve">Part name:</t>
  </si>
  <si>
    <t xml:space="preserve">Quantity:</t>
  </si>
  <si>
    <t xml:space="preserve">cost:</t>
  </si>
  <si>
    <t xml:space="preserve">total cost:</t>
  </si>
  <si>
    <t xml:space="preserve">Cost for 20</t>
  </si>
  <si>
    <t xml:space="preserve">Total cost:</t>
  </si>
  <si>
    <t xml:space="preserve">From:</t>
  </si>
  <si>
    <t xml:space="preserve">Motors</t>
  </si>
  <si>
    <t xml:space="preserve">26:1 Sub-Micro Plastic Planetary Gearmotor 6Dx16L mm</t>
  </si>
  <si>
    <t xml:space="preserve">Tme.eu</t>
  </si>
  <si>
    <t xml:space="preserve">Wheels</t>
  </si>
  <si>
    <t xml:space="preserve">14×4.5mm Wheel Pair for Sub-Micro Plastic Planetary Gearmotors</t>
  </si>
  <si>
    <t xml:space="preserve">Caster</t>
  </si>
  <si>
    <t xml:space="preserve">Ball Caster with 1/2″ Plastic Ball</t>
  </si>
  <si>
    <t xml:space="preserve">Harvester</t>
  </si>
  <si>
    <t xml:space="preserve">BQ25570</t>
  </si>
  <si>
    <t xml:space="preserve">Farnell</t>
  </si>
  <si>
    <t xml:space="preserve">Gyroscope</t>
  </si>
  <si>
    <t xml:space="preserve">BMG250</t>
  </si>
  <si>
    <t xml:space="preserve">Mouser</t>
  </si>
  <si>
    <t xml:space="preserve">H-bridge</t>
  </si>
  <si>
    <t xml:space="preserve">TI DRV8836</t>
  </si>
  <si>
    <t xml:space="preserve">Supercap</t>
  </si>
  <si>
    <t xml:space="preserve">BZ054B223ZSB</t>
  </si>
  <si>
    <t xml:space="preserve">PCB</t>
  </si>
  <si>
    <t xml:space="preserve">IPR board v2.0</t>
  </si>
  <si>
    <t xml:space="preserve">Osh Park</t>
  </si>
  <si>
    <t xml:space="preserve">Solar panel</t>
  </si>
  <si>
    <t xml:space="preserve">SLMD121H04L </t>
  </si>
  <si>
    <t xml:space="preserve">Digikey</t>
  </si>
  <si>
    <t xml:space="preserve">Small components</t>
  </si>
  <si>
    <t xml:space="preserve">Extra sensor:</t>
  </si>
  <si>
    <t xml:space="preserve">Proximity sensor</t>
  </si>
  <si>
    <t xml:space="preserve">MAX44000</t>
  </si>
  <si>
    <t xml:space="preserve">IR led for proximity</t>
  </si>
  <si>
    <t xml:space="preserve">SFH 4651-Z</t>
  </si>
  <si>
    <t xml:space="preserve">Proximity board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</si>
</sst>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" min="1" style="0" width="34.2857142857143"/>
    <col collapsed="false" hidden="false" max="2" min="2" style="0" width="59.0969387755102"/>
    <col collapsed="false" hidden="false" max="5" min="5" style="0" width="18.0510204081633"/>
    <col collapsed="false" hidden="false" max="6" min="6" style="0" width="18.1887755102041"/>
    <col collapsed="false" hidden="false" max="7" min="7" style="0" width="19.6020408163265"/>
    <col collapsed="false" hidden="false" max="8" min="8" style="0" width="22.1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10.04</v>
      </c>
      <c r="E2" s="0" t="n">
        <f aca="false">C2*D2</f>
        <v>20.08</v>
      </c>
      <c r="F2" s="0" t="n">
        <v>9.41</v>
      </c>
      <c r="G2" s="0" t="n">
        <f aca="false">C2*F2</f>
        <v>18.82</v>
      </c>
      <c r="H2" s="0" t="s">
        <v>10</v>
      </c>
    </row>
    <row r="3" customFormat="false" ht="13.45" hidden="false" customHeight="false" outlineLevel="0" collapsed="false">
      <c r="A3" s="0" t="s">
        <v>11</v>
      </c>
      <c r="B3" s="0" t="s">
        <v>12</v>
      </c>
      <c r="C3" s="0" t="n">
        <v>1</v>
      </c>
      <c r="D3" s="0" t="n">
        <v>2.02</v>
      </c>
      <c r="E3" s="0" t="n">
        <f aca="false">C3*D3</f>
        <v>2.02</v>
      </c>
      <c r="F3" s="1" t="n">
        <v>1.89</v>
      </c>
      <c r="G3" s="0" t="n">
        <f aca="false">C3*F3</f>
        <v>1.89</v>
      </c>
      <c r="H3" s="0" t="s">
        <v>10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1</v>
      </c>
      <c r="D4" s="0" t="n">
        <v>1.95</v>
      </c>
      <c r="E4" s="0" t="n">
        <f aca="false">C4*D4</f>
        <v>1.95</v>
      </c>
      <c r="F4" s="0" t="n">
        <v>1.83</v>
      </c>
      <c r="G4" s="0" t="n">
        <f aca="false">C4*F4</f>
        <v>1.83</v>
      </c>
      <c r="H4" s="0" t="s">
        <v>10</v>
      </c>
    </row>
    <row r="5" customFormat="false" ht="13.45" hidden="false" customHeight="false" outlineLevel="0" collapsed="false">
      <c r="A5" s="0" t="s">
        <v>15</v>
      </c>
      <c r="B5" s="0" t="s">
        <v>16</v>
      </c>
      <c r="C5" s="0" t="n">
        <v>1</v>
      </c>
      <c r="D5" s="0" t="n">
        <f aca="false">8.13/0.79</f>
        <v>10.2911392405063</v>
      </c>
      <c r="E5" s="0" t="n">
        <f aca="false">C5*D5</f>
        <v>10.2911392405063</v>
      </c>
      <c r="F5" s="1" t="n">
        <v>5.93</v>
      </c>
      <c r="G5" s="0" t="n">
        <f aca="false">C5*F5</f>
        <v>5.93</v>
      </c>
      <c r="H5" s="0" t="s">
        <v>17</v>
      </c>
    </row>
    <row r="6" customFormat="false" ht="13.45" hidden="false" customHeight="false" outlineLevel="0" collapsed="false">
      <c r="A6" s="0" t="s">
        <v>18</v>
      </c>
      <c r="B6" s="0" t="s">
        <v>19</v>
      </c>
      <c r="C6" s="0" t="n">
        <v>1</v>
      </c>
      <c r="D6" s="0" t="n">
        <f aca="false">3.04/0.79</f>
        <v>3.84810126582278</v>
      </c>
      <c r="E6" s="0" t="n">
        <f aca="false">C6*D6</f>
        <v>3.84810126582278</v>
      </c>
      <c r="F6" s="1" t="n">
        <v>2.54</v>
      </c>
      <c r="G6" s="0" t="n">
        <f aca="false">C6*F6</f>
        <v>2.54</v>
      </c>
      <c r="H6" s="0" t="s">
        <v>20</v>
      </c>
    </row>
    <row r="7" customFormat="false" ht="13.45" hidden="false" customHeight="false" outlineLevel="0" collapsed="false">
      <c r="A7" s="0" t="s">
        <v>21</v>
      </c>
      <c r="B7" s="0" t="s">
        <v>22</v>
      </c>
      <c r="C7" s="0" t="n">
        <v>1</v>
      </c>
      <c r="D7" s="0" t="n">
        <f aca="false">1.98/0.79</f>
        <v>2.50632911392405</v>
      </c>
      <c r="E7" s="0" t="n">
        <f aca="false">C7*D7</f>
        <v>2.50632911392405</v>
      </c>
      <c r="F7" s="1" t="n">
        <v>1.62</v>
      </c>
      <c r="G7" s="0" t="n">
        <f aca="false">C7*F7</f>
        <v>1.62</v>
      </c>
      <c r="H7" s="0" t="s">
        <v>17</v>
      </c>
    </row>
    <row r="8" customFormat="false" ht="13.45" hidden="false" customHeight="false" outlineLevel="0" collapsed="false">
      <c r="A8" s="0" t="s">
        <v>23</v>
      </c>
      <c r="B8" s="0" t="s">
        <v>24</v>
      </c>
      <c r="C8" s="0" t="n">
        <v>1</v>
      </c>
      <c r="D8" s="0" t="n">
        <f aca="false">7.76/0.79</f>
        <v>9.82278481012658</v>
      </c>
      <c r="E8" s="0" t="n">
        <f aca="false">C8*D8</f>
        <v>9.82278481012658</v>
      </c>
      <c r="F8" s="1" t="n">
        <f aca="false">7.32/0.79</f>
        <v>9.26582278481013</v>
      </c>
      <c r="G8" s="0" t="n">
        <f aca="false">C8*F8</f>
        <v>9.26582278481013</v>
      </c>
      <c r="H8" s="0" t="s">
        <v>20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</v>
      </c>
      <c r="D9" s="0" t="n">
        <f aca="false">5.9/3</f>
        <v>1.96666666666667</v>
      </c>
      <c r="E9" s="0" t="n">
        <f aca="false">C9*D9</f>
        <v>1.96666666666667</v>
      </c>
      <c r="F9" s="0" t="n">
        <f aca="false">5.9/3</f>
        <v>1.96666666666667</v>
      </c>
      <c r="G9" s="0" t="n">
        <f aca="false">C9*F9</f>
        <v>1.96666666666667</v>
      </c>
      <c r="H9" s="0" t="s">
        <v>27</v>
      </c>
    </row>
    <row r="10" customFormat="false" ht="13.45" hidden="false" customHeight="false" outlineLevel="0" collapsed="false">
      <c r="A10" s="0" t="s">
        <v>28</v>
      </c>
      <c r="B10" s="1" t="s">
        <v>29</v>
      </c>
      <c r="C10" s="0" t="n">
        <v>2</v>
      </c>
      <c r="D10" s="0" t="n">
        <v>5.23</v>
      </c>
      <c r="E10" s="0" t="n">
        <f aca="false">C10*D10</f>
        <v>10.46</v>
      </c>
      <c r="F10" s="1" t="n">
        <f aca="false">5.576/0.79</f>
        <v>7.05822784810127</v>
      </c>
      <c r="G10" s="0" t="n">
        <f aca="false">C10*F10</f>
        <v>14.1164556962025</v>
      </c>
      <c r="H10" s="0" t="s">
        <v>30</v>
      </c>
    </row>
    <row r="11" customFormat="false" ht="12.8" hidden="false" customHeight="false" outlineLevel="0" collapsed="false">
      <c r="A11" s="0" t="s">
        <v>31</v>
      </c>
      <c r="C11" s="0" t="n">
        <v>1</v>
      </c>
      <c r="D11" s="0" t="n">
        <f aca="false">0.918+0.918+1.57+1</f>
        <v>4.406</v>
      </c>
      <c r="E11" s="0" t="n">
        <f aca="false">C11*D11</f>
        <v>4.406</v>
      </c>
      <c r="F11" s="0" t="n">
        <f aca="false">0.918+0.918+1.57+1</f>
        <v>4.406</v>
      </c>
      <c r="G11" s="0" t="n">
        <f aca="false">C11*F11</f>
        <v>4.406</v>
      </c>
      <c r="H11" s="0" t="s">
        <v>17</v>
      </c>
    </row>
    <row r="12" customFormat="false" ht="12.8" hidden="false" customHeight="false" outlineLevel="0" collapsed="false">
      <c r="E12" s="0" t="n">
        <f aca="false">SUM(E2:E11)</f>
        <v>67.3510210970464</v>
      </c>
      <c r="G12" s="0" t="n">
        <f aca="false">SUM(G2:G11)</f>
        <v>62.3849451476793</v>
      </c>
    </row>
    <row r="14" customFormat="false" ht="12.8" hidden="false" customHeight="false" outlineLevel="0" collapsed="false">
      <c r="A14" s="0" t="s">
        <v>32</v>
      </c>
    </row>
    <row r="15" customFormat="false" ht="13.45" hidden="false" customHeight="false" outlineLevel="0" collapsed="false">
      <c r="A15" s="0" t="s">
        <v>33</v>
      </c>
      <c r="B15" s="0" t="s">
        <v>34</v>
      </c>
      <c r="C15" s="0" t="n">
        <v>1</v>
      </c>
      <c r="D15" s="0" t="n">
        <f aca="false">3.59/0.79</f>
        <v>4.54430379746835</v>
      </c>
      <c r="E15" s="0" t="n">
        <f aca="false">C15*D15</f>
        <v>4.54430379746835</v>
      </c>
      <c r="F15" s="1" t="n">
        <v>2.54</v>
      </c>
      <c r="G15" s="0" t="n">
        <f aca="false">C15*F15</f>
        <v>2.54</v>
      </c>
      <c r="H15" s="0" t="s">
        <v>20</v>
      </c>
    </row>
    <row r="16" customFormat="false" ht="13.4" hidden="false" customHeight="false" outlineLevel="0" collapsed="false">
      <c r="A16" s="0" t="s">
        <v>35</v>
      </c>
      <c r="B16" s="0" t="s">
        <v>36</v>
      </c>
      <c r="C16" s="0" t="n">
        <v>1</v>
      </c>
      <c r="D16" s="1" t="n">
        <v>0.85</v>
      </c>
      <c r="E16" s="0" t="n">
        <f aca="false">C16*D16</f>
        <v>0.85</v>
      </c>
      <c r="F16" s="1" t="n">
        <v>0.66</v>
      </c>
      <c r="G16" s="0" t="n">
        <f aca="false">C16*E16</f>
        <v>0.85</v>
      </c>
      <c r="H16" s="0" t="s">
        <v>20</v>
      </c>
    </row>
    <row r="17" customFormat="false" ht="12.8" hidden="false" customHeight="false" outlineLevel="0" collapsed="false">
      <c r="A17" s="0" t="s">
        <v>25</v>
      </c>
      <c r="B17" s="0" t="s">
        <v>37</v>
      </c>
      <c r="C17" s="0" t="n">
        <v>1</v>
      </c>
      <c r="D17" s="0" t="n">
        <v>0.25</v>
      </c>
      <c r="E17" s="0" t="n">
        <v>0.25</v>
      </c>
      <c r="F17" s="0" t="n">
        <v>0.25</v>
      </c>
      <c r="G17" s="0" t="n">
        <v>0.25</v>
      </c>
      <c r="H1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2017-10-13T12:29:17Z</dcterms:created>
  <dc:creator/>
  <dc:description/>
  <dc:language>nl-NL</dc:language>
  <cp:lastModifiedBy/>
  <dcterms:modified xsi:type="dcterms:W3CDTF">2017-10-13T18:11:07Z</dcterms:modified>
  <cp:revision>47</cp:revision>
  <dc:subject/>
  <dc:title/>
</cp:coreProperties>
</file>