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Blad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<sst xmlns="http://schemas.openxmlformats.org/spreadsheetml/2006/main" count="25" uniqueCount="10">
  <si>
    <t xml:space="preserve">Target = 20</t>
  </si>
  <si>
    <t xml:space="preserve">Speed</t>
  </si>
  <si>
    <t xml:space="preserve">7sec</t>
  </si>
  <si>
    <t xml:space="preserve">Target = 30</t>
  </si>
  <si>
    <t xml:space="preserve">Average</t>
  </si>
  <si>
    <t xml:space="preserve">Target = 40</t>
  </si>
  <si>
    <t xml:space="preserve">Target = 50</t>
  </si>
  <si>
    <t xml:space="preserve">Target = 60</t>
  </si>
  <si>
    <t xml:space="preserve">Target = 70</t>
  </si>
  <si>
    <t xml:space="preserve">20sec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</si>
</sst>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4"/>
  <sheetViews>
    <sheetView windowProtection="false" showFormulas="false" showGridLines="true" showRowColHeaders="true" showZeros="true" rightToLeft="false" tabSelected="true" showOutlineSymbols="true" defaultGridColor="true" view="normal" topLeftCell="A27" colorId="64" zoomScale="100" zoomScaleNormal="100" zoomScalePageLayoutView="100" workbookViewId="0">
      <selection pane="topLeft" activeCell="G44" activeCellId="0" sqref="G44"/>
    </sheetView>
  </sheetViews>
  <sheetFormatPr defaultRowHeight="12.8"/>
  <cols>
    <col collapsed="false" hidden="false" max="1" min="1" style="0" width="21.8673469387755"/>
  </cols>
  <sheetData>
    <row r="1" customFormat="false" ht="12.8" hidden="false" customHeight="false" outlineLevel="0" collapsed="false">
      <c r="A1" s="0" t="s">
        <v>0</v>
      </c>
      <c r="B1" s="0" t="n">
        <v>1</v>
      </c>
      <c r="C1" s="0" t="n">
        <v>2</v>
      </c>
      <c r="D1" s="0" t="n">
        <v>3</v>
      </c>
      <c r="F1" s="0" t="s">
        <v>1</v>
      </c>
    </row>
    <row r="2" customFormat="false" ht="12.8" hidden="false" customHeight="false" outlineLevel="0" collapsed="false">
      <c r="A2" s="0" t="s">
        <v>2</v>
      </c>
      <c r="B2" s="0" t="n">
        <f aca="false">179.5-50</f>
        <v>129.5</v>
      </c>
      <c r="C2" s="0" t="n">
        <f aca="false">174.6-50</f>
        <v>124.6</v>
      </c>
      <c r="D2" s="0" t="n">
        <f aca="false">177.9-50</f>
        <v>127.9</v>
      </c>
      <c r="E2" s="0" t="n">
        <f aca="false">(B2+ C2 + D2)/3</f>
        <v>127.333333333333</v>
      </c>
      <c r="F2" s="0" t="n">
        <f aca="false">E2/7</f>
        <v>18.1904761904762</v>
      </c>
    </row>
    <row r="3" customFormat="false" ht="12.8" hidden="false" customHeight="false" outlineLevel="0" collapsed="false">
      <c r="A3" s="0" t="n">
        <v>200</v>
      </c>
      <c r="B3" s="0" t="n">
        <f aca="false">247.3-50</f>
        <v>197.3</v>
      </c>
      <c r="C3" s="0" t="n">
        <f aca="false">249.1-50</f>
        <v>199.1</v>
      </c>
      <c r="D3" s="0" t="n">
        <f aca="false">246.4-50</f>
        <v>196.4</v>
      </c>
      <c r="E3" s="0" t="n">
        <f aca="false">(B3+ C3 + D3)/3</f>
        <v>197.6</v>
      </c>
    </row>
    <row r="4" customFormat="false" ht="12.8" hidden="false" customHeight="false" outlineLevel="0" collapsed="false">
      <c r="A4" s="0" t="n">
        <v>150</v>
      </c>
      <c r="B4" s="0" t="n">
        <f aca="false">200.3-50</f>
        <v>150.3</v>
      </c>
      <c r="C4" s="0" t="n">
        <f aca="false">203.5-50</f>
        <v>153.5</v>
      </c>
      <c r="D4" s="0" t="n">
        <f aca="false">197.1-50</f>
        <v>147.1</v>
      </c>
      <c r="E4" s="0" t="n">
        <f aca="false">(B4+ C4 + D4)/3</f>
        <v>150.3</v>
      </c>
    </row>
    <row r="5" customFormat="false" ht="12.8" hidden="false" customHeight="false" outlineLevel="0" collapsed="false">
      <c r="A5" s="0" t="n">
        <v>100</v>
      </c>
      <c r="B5" s="0" t="n">
        <f aca="false">148.9-50</f>
        <v>98.9</v>
      </c>
      <c r="C5" s="0" t="n">
        <f aca="false">148.4-50</f>
        <v>98.4</v>
      </c>
      <c r="D5" s="0" t="n">
        <f aca="false">149.6-50</f>
        <v>99.6</v>
      </c>
      <c r="E5" s="0" t="n">
        <f aca="false">(B5+ C5 + D5)/3</f>
        <v>98.9666666666667</v>
      </c>
    </row>
    <row r="6" customFormat="false" ht="12.8" hidden="false" customHeight="false" outlineLevel="0" collapsed="false">
      <c r="A6" s="0" t="n">
        <v>50</v>
      </c>
      <c r="B6" s="0" t="n">
        <f aca="false">98.4-50</f>
        <v>48.4</v>
      </c>
      <c r="C6" s="0" t="n">
        <f aca="false">98.2-50</f>
        <v>48.2</v>
      </c>
      <c r="D6" s="0" t="n">
        <f aca="false">97.5-50</f>
        <v>47.5</v>
      </c>
      <c r="E6" s="0" t="n">
        <f aca="false">(B6+ C6 + D6)/3</f>
        <v>48.0333333333333</v>
      </c>
    </row>
    <row r="8" customFormat="false" ht="12.8" hidden="false" customHeight="false" outlineLevel="0" collapsed="false">
      <c r="A8" s="0" t="s">
        <v>3</v>
      </c>
      <c r="B8" s="0" t="n">
        <v>1</v>
      </c>
      <c r="C8" s="0" t="n">
        <v>2</v>
      </c>
      <c r="D8" s="0" t="n">
        <v>3</v>
      </c>
      <c r="E8" s="0" t="s">
        <v>4</v>
      </c>
      <c r="F8" s="0" t="s">
        <v>1</v>
      </c>
    </row>
    <row r="9" customFormat="false" ht="12.8" hidden="false" customHeight="false" outlineLevel="0" collapsed="false">
      <c r="A9" s="0" t="s">
        <v>2</v>
      </c>
      <c r="B9" s="0" t="n">
        <f aca="false">201.7-50</f>
        <v>151.7</v>
      </c>
      <c r="C9" s="0" t="n">
        <f aca="false">200.7-50</f>
        <v>150.7</v>
      </c>
      <c r="D9" s="0" t="n">
        <f aca="false">201.6-50</f>
        <v>151.6</v>
      </c>
      <c r="E9" s="0" t="n">
        <f aca="false">(B9+ C9 + D9)/3</f>
        <v>151.333333333333</v>
      </c>
      <c r="F9" s="0" t="n">
        <f aca="false">E9/7</f>
        <v>21.6190476190476</v>
      </c>
    </row>
    <row r="10" customFormat="false" ht="12.8" hidden="false" customHeight="false" outlineLevel="0" collapsed="false">
      <c r="A10" s="0" t="n">
        <v>200</v>
      </c>
      <c r="B10" s="0" t="n">
        <f aca="false">247.9-50</f>
        <v>197.9</v>
      </c>
      <c r="C10" s="0" t="n">
        <f aca="false">247.5-50</f>
        <v>197.5</v>
      </c>
      <c r="D10" s="0" t="n">
        <f aca="false">249.3-50</f>
        <v>199.3</v>
      </c>
      <c r="E10" s="0" t="n">
        <f aca="false">(B10+ C10 + D10)/3</f>
        <v>198.233333333333</v>
      </c>
    </row>
    <row r="11" customFormat="false" ht="12.8" hidden="false" customHeight="false" outlineLevel="0" collapsed="false">
      <c r="A11" s="0" t="n">
        <v>150</v>
      </c>
      <c r="B11" s="0" t="n">
        <f aca="false">200-50</f>
        <v>150</v>
      </c>
      <c r="C11" s="0" t="n">
        <f aca="false">199.8-50</f>
        <v>149.8</v>
      </c>
      <c r="D11" s="0" t="n">
        <f aca="false">198.1-50</f>
        <v>148.1</v>
      </c>
      <c r="E11" s="0" t="n">
        <f aca="false">(B11+ C11 + D11)/3</f>
        <v>149.3</v>
      </c>
    </row>
    <row r="12" customFormat="false" ht="12.8" hidden="false" customHeight="false" outlineLevel="0" collapsed="false">
      <c r="A12" s="0" t="n">
        <v>100</v>
      </c>
      <c r="B12" s="0" t="n">
        <f aca="false">148.4-50</f>
        <v>98.4</v>
      </c>
      <c r="C12" s="0" t="n">
        <f aca="false">147.8-50</f>
        <v>97.8</v>
      </c>
      <c r="D12" s="0" t="n">
        <f aca="false">148.7-50</f>
        <v>98.7</v>
      </c>
      <c r="E12" s="0" t="n">
        <f aca="false">(B12+ C12 + D12)/3</f>
        <v>98.3</v>
      </c>
    </row>
    <row r="13" customFormat="false" ht="12.8" hidden="false" customHeight="false" outlineLevel="0" collapsed="false">
      <c r="A13" s="0" t="n">
        <v>50</v>
      </c>
      <c r="B13" s="0" t="n">
        <f aca="false">97.6-50</f>
        <v>47.6</v>
      </c>
      <c r="C13" s="0" t="n">
        <f aca="false">96.8-50</f>
        <v>46.8</v>
      </c>
      <c r="D13" s="0" t="n">
        <f aca="false">97.8-50</f>
        <v>47.8</v>
      </c>
      <c r="E13" s="0" t="n">
        <f aca="false">(B13+ C13 + D13)/3</f>
        <v>47.4</v>
      </c>
    </row>
    <row r="15" customFormat="false" ht="12.8" hidden="false" customHeight="false" outlineLevel="0" collapsed="false">
      <c r="A15" s="0" t="s">
        <v>5</v>
      </c>
      <c r="B15" s="0" t="n">
        <v>1</v>
      </c>
      <c r="C15" s="0" t="n">
        <v>2</v>
      </c>
      <c r="D15" s="0" t="n">
        <v>3</v>
      </c>
      <c r="E15" s="0" t="s">
        <v>4</v>
      </c>
      <c r="F15" s="0" t="s">
        <v>1</v>
      </c>
    </row>
    <row r="16" customFormat="false" ht="12.8" hidden="false" customHeight="false" outlineLevel="0" collapsed="false">
      <c r="A16" s="0" t="s">
        <v>2</v>
      </c>
      <c r="B16" s="0" t="n">
        <f aca="false">218.8-50</f>
        <v>168.8</v>
      </c>
      <c r="C16" s="0" t="n">
        <f aca="false">221.8-50</f>
        <v>171.8</v>
      </c>
      <c r="D16" s="0" t="n">
        <f aca="false">220.6-50</f>
        <v>170.6</v>
      </c>
      <c r="E16" s="0" t="n">
        <f aca="false">(B16+ C16 + D16)/3</f>
        <v>170.4</v>
      </c>
      <c r="F16" s="0" t="n">
        <f aca="false">E16/7</f>
        <v>24.3428571428571</v>
      </c>
    </row>
    <row r="17" customFormat="false" ht="12.8" hidden="false" customHeight="false" outlineLevel="0" collapsed="false">
      <c r="A17" s="0" t="n">
        <v>200</v>
      </c>
      <c r="B17" s="0" t="n">
        <f aca="false">249.4-50</f>
        <v>199.4</v>
      </c>
      <c r="C17" s="0" t="n">
        <f aca="false">249.8-50</f>
        <v>199.8</v>
      </c>
      <c r="D17" s="0" t="n">
        <f aca="false">249.7-50</f>
        <v>199.7</v>
      </c>
      <c r="E17" s="0" t="n">
        <f aca="false">(B17+ C17 + D17)/3</f>
        <v>199.633333333333</v>
      </c>
    </row>
    <row r="18" customFormat="false" ht="12.8" hidden="false" customHeight="false" outlineLevel="0" collapsed="false">
      <c r="A18" s="0" t="n">
        <v>150</v>
      </c>
      <c r="B18" s="0" t="n">
        <f aca="false">199.8-50</f>
        <v>149.8</v>
      </c>
      <c r="C18" s="0" t="n">
        <f aca="false">197.2-50</f>
        <v>147.2</v>
      </c>
      <c r="D18" s="0" t="n">
        <f aca="false">198.4-50</f>
        <v>148.4</v>
      </c>
      <c r="E18" s="0" t="n">
        <f aca="false">(B18+ C18 + D18)/3</f>
        <v>148.466666666667</v>
      </c>
    </row>
    <row r="19" customFormat="false" ht="12.8" hidden="false" customHeight="false" outlineLevel="0" collapsed="false">
      <c r="A19" s="0" t="n">
        <v>100</v>
      </c>
      <c r="B19" s="0" t="n">
        <f aca="false">147.8-50</f>
        <v>97.8</v>
      </c>
      <c r="C19" s="0" t="n">
        <f aca="false">149.5-50</f>
        <v>99.5</v>
      </c>
      <c r="D19" s="0" t="n">
        <f aca="false">147.4-50</f>
        <v>97.4</v>
      </c>
      <c r="E19" s="0" t="n">
        <f aca="false">(B19+ C19 + D19)/3</f>
        <v>98.2333333333333</v>
      </c>
    </row>
    <row r="20" customFormat="false" ht="12.8" hidden="false" customHeight="false" outlineLevel="0" collapsed="false">
      <c r="A20" s="0" t="n">
        <v>50</v>
      </c>
      <c r="B20" s="0" t="n">
        <f aca="false">96.9-50</f>
        <v>46.9</v>
      </c>
      <c r="C20" s="0" t="n">
        <f aca="false">97-50</f>
        <v>47</v>
      </c>
      <c r="D20" s="0" t="n">
        <f aca="false">96.8-50</f>
        <v>46.8</v>
      </c>
      <c r="E20" s="0" t="n">
        <f aca="false">(B20+ C20 + D20)/3</f>
        <v>46.9</v>
      </c>
    </row>
    <row r="22" customFormat="false" ht="12.8" hidden="false" customHeight="false" outlineLevel="0" collapsed="false">
      <c r="A22" s="0" t="s">
        <v>6</v>
      </c>
      <c r="B22" s="0" t="n">
        <v>1</v>
      </c>
      <c r="C22" s="0" t="n">
        <v>2</v>
      </c>
      <c r="D22" s="0" t="n">
        <v>3</v>
      </c>
      <c r="E22" s="0" t="s">
        <v>4</v>
      </c>
      <c r="F22" s="0" t="s">
        <v>1</v>
      </c>
    </row>
    <row r="23" customFormat="false" ht="12.8" hidden="false" customHeight="false" outlineLevel="0" collapsed="false">
      <c r="A23" s="0" t="s">
        <v>2</v>
      </c>
      <c r="B23" s="0" t="n">
        <f aca="false">235.2-50</f>
        <v>185.2</v>
      </c>
      <c r="C23" s="0" t="n">
        <f aca="false">236.4-50</f>
        <v>186.4</v>
      </c>
      <c r="D23" s="0" t="n">
        <f aca="false">234.3-50</f>
        <v>184.3</v>
      </c>
      <c r="E23" s="0" t="n">
        <f aca="false">(B23+ C23 + D23)/3</f>
        <v>185.3</v>
      </c>
      <c r="F23" s="0" t="n">
        <f aca="false">E23/7</f>
        <v>26.4714285714286</v>
      </c>
    </row>
    <row r="24" customFormat="false" ht="12.8" hidden="false" customHeight="false" outlineLevel="0" collapsed="false">
      <c r="A24" s="0" t="n">
        <v>200</v>
      </c>
      <c r="B24" s="0" t="n">
        <f aca="false">248.9-50</f>
        <v>198.9</v>
      </c>
      <c r="C24" s="0" t="n">
        <f aca="false">249.1-50</f>
        <v>199.1</v>
      </c>
      <c r="D24" s="0" t="n">
        <f aca="false">251.6-50</f>
        <v>201.6</v>
      </c>
      <c r="E24" s="0" t="n">
        <f aca="false">(B24+ C24 + D24)/3</f>
        <v>199.866666666667</v>
      </c>
    </row>
    <row r="25" customFormat="false" ht="12.8" hidden="false" customHeight="false" outlineLevel="0" collapsed="false">
      <c r="A25" s="0" t="n">
        <v>150</v>
      </c>
      <c r="B25" s="0" t="n">
        <f aca="false">195.1-50</f>
        <v>145.1</v>
      </c>
      <c r="C25" s="0" t="n">
        <f aca="false">196.8-50</f>
        <v>146.8</v>
      </c>
      <c r="D25" s="0" t="n">
        <f aca="false">196.8-50</f>
        <v>146.8</v>
      </c>
      <c r="E25" s="0" t="n">
        <f aca="false">(B25+ C25 + D25)/3</f>
        <v>146.233333333333</v>
      </c>
    </row>
    <row r="26" customFormat="false" ht="12.8" hidden="false" customHeight="false" outlineLevel="0" collapsed="false">
      <c r="A26" s="0" t="n">
        <v>100</v>
      </c>
      <c r="B26" s="0" t="n">
        <f aca="false">146.3-50</f>
        <v>96.3</v>
      </c>
      <c r="C26" s="0" t="n">
        <f aca="false">146.7-50</f>
        <v>96.7</v>
      </c>
      <c r="D26" s="0" t="n">
        <f aca="false">147.4-50</f>
        <v>97.4</v>
      </c>
      <c r="E26" s="0" t="n">
        <f aca="false">(B26+ C26 + D26)/3</f>
        <v>96.8</v>
      </c>
    </row>
    <row r="27" customFormat="false" ht="12.8" hidden="false" customHeight="false" outlineLevel="0" collapsed="false">
      <c r="A27" s="0" t="n">
        <v>50</v>
      </c>
      <c r="B27" s="0" t="n">
        <f aca="false">97.1-50</f>
        <v>47.1</v>
      </c>
      <c r="C27" s="0" t="n">
        <f aca="false">96-50</f>
        <v>46</v>
      </c>
      <c r="D27" s="0" t="n">
        <f aca="false">96.5-50</f>
        <v>46.5</v>
      </c>
      <c r="E27" s="0" t="n">
        <f aca="false">(B27+ C27 + D27)/3</f>
        <v>46.5333333333333</v>
      </c>
    </row>
    <row r="29" customFormat="false" ht="12.8" hidden="false" customHeight="false" outlineLevel="0" collapsed="false">
      <c r="A29" s="0" t="s">
        <v>7</v>
      </c>
      <c r="B29" s="0" t="n">
        <v>1</v>
      </c>
      <c r="C29" s="0" t="n">
        <v>2</v>
      </c>
      <c r="D29" s="0" t="n">
        <v>3</v>
      </c>
      <c r="E29" s="0" t="s">
        <v>4</v>
      </c>
      <c r="F29" s="0" t="s">
        <v>1</v>
      </c>
    </row>
    <row r="30" customFormat="false" ht="12.8" hidden="false" customHeight="false" outlineLevel="0" collapsed="false">
      <c r="A30" s="0" t="s">
        <v>2</v>
      </c>
      <c r="B30" s="0" t="n">
        <f aca="false">248.6-50</f>
        <v>198.6</v>
      </c>
      <c r="C30" s="0" t="n">
        <f aca="false">250.1-50</f>
        <v>200.1</v>
      </c>
      <c r="D30" s="0" t="n">
        <f aca="false">249.9-50</f>
        <v>199.9</v>
      </c>
      <c r="E30" s="0" t="n">
        <f aca="false">(B30+ C30 + D30)/3</f>
        <v>199.533333333333</v>
      </c>
      <c r="F30" s="0" t="n">
        <f aca="false">E30/7</f>
        <v>28.5047619047619</v>
      </c>
    </row>
    <row r="31" customFormat="false" ht="12.8" hidden="false" customHeight="false" outlineLevel="0" collapsed="false">
      <c r="A31" s="0" t="n">
        <v>200</v>
      </c>
      <c r="B31" s="0" t="n">
        <f aca="false">247-50</f>
        <v>197</v>
      </c>
      <c r="C31" s="0" t="n">
        <f aca="false">247.8-50</f>
        <v>197.8</v>
      </c>
      <c r="D31" s="0" t="n">
        <f aca="false">248.1-50</f>
        <v>198.1</v>
      </c>
      <c r="E31" s="0" t="n">
        <f aca="false">(B31+ C31 + D31)/3</f>
        <v>197.633333333333</v>
      </c>
    </row>
    <row r="32" customFormat="false" ht="12.8" hidden="false" customHeight="false" outlineLevel="0" collapsed="false">
      <c r="A32" s="0" t="n">
        <v>150</v>
      </c>
      <c r="B32" s="0" t="n">
        <f aca="false">196.4-50</f>
        <v>146.4</v>
      </c>
      <c r="C32" s="0" t="n">
        <f aca="false">195.9-50</f>
        <v>145.9</v>
      </c>
      <c r="D32" s="0" t="n">
        <f aca="false">194.9-50</f>
        <v>144.9</v>
      </c>
      <c r="E32" s="0" t="n">
        <f aca="false">(B32+ C32 + D32)/3</f>
        <v>145.733333333333</v>
      </c>
    </row>
    <row r="33" customFormat="false" ht="12.8" hidden="false" customHeight="false" outlineLevel="0" collapsed="false">
      <c r="A33" s="0" t="n">
        <v>100</v>
      </c>
      <c r="B33" s="0" t="n">
        <f aca="false">145.8-50</f>
        <v>95.8</v>
      </c>
      <c r="C33" s="0" t="n">
        <f aca="false">146.7-50</f>
        <v>96.7</v>
      </c>
      <c r="D33" s="0" t="n">
        <f aca="false">146.1-50</f>
        <v>96.1</v>
      </c>
      <c r="E33" s="0" t="n">
        <f aca="false">(B33+ C33 + D33)/3</f>
        <v>96.2</v>
      </c>
    </row>
    <row r="34" customFormat="false" ht="12.8" hidden="false" customHeight="false" outlineLevel="0" collapsed="false">
      <c r="A34" s="0" t="n">
        <v>50</v>
      </c>
      <c r="B34" s="0" t="n">
        <f aca="false">96.3-50</f>
        <v>46.3</v>
      </c>
      <c r="C34" s="0" t="n">
        <f aca="false">96.4-50</f>
        <v>46.4</v>
      </c>
      <c r="D34" s="0" t="n">
        <f aca="false">96.2-50</f>
        <v>46.2</v>
      </c>
      <c r="E34" s="0" t="n">
        <f aca="false">(B34+ C34 + D34)/3</f>
        <v>46.3</v>
      </c>
    </row>
    <row r="36" customFormat="false" ht="12.8" hidden="false" customHeight="false" outlineLevel="0" collapsed="false">
      <c r="A36" s="0" t="s">
        <v>8</v>
      </c>
      <c r="B36" s="0" t="n">
        <v>1</v>
      </c>
      <c r="C36" s="0" t="n">
        <v>2</v>
      </c>
      <c r="D36" s="0" t="n">
        <v>3</v>
      </c>
      <c r="E36" s="0" t="s">
        <v>4</v>
      </c>
      <c r="F36" s="0" t="s">
        <v>1</v>
      </c>
    </row>
    <row r="37" customFormat="false" ht="12.8" hidden="false" customHeight="false" outlineLevel="0" collapsed="false">
      <c r="A37" s="0" t="s">
        <v>2</v>
      </c>
      <c r="B37" s="0" t="n">
        <f aca="false">255.3-50</f>
        <v>205.3</v>
      </c>
      <c r="C37" s="0" t="n">
        <f aca="false">255.8-50</f>
        <v>205.8</v>
      </c>
      <c r="D37" s="0" t="n">
        <f aca="false">255.9-50</f>
        <v>205.9</v>
      </c>
      <c r="E37" s="0" t="n">
        <f aca="false">(B37+ C37 + D37)/3</f>
        <v>205.666666666667</v>
      </c>
      <c r="F37" s="0" t="n">
        <f aca="false">E37/7</f>
        <v>29.3809523809524</v>
      </c>
    </row>
    <row r="38" customFormat="false" ht="12.8" hidden="false" customHeight="false" outlineLevel="0" collapsed="false">
      <c r="A38" s="0" t="n">
        <v>200</v>
      </c>
      <c r="B38" s="0" t="n">
        <f aca="false">251.9-50</f>
        <v>201.9</v>
      </c>
      <c r="C38" s="0" t="n">
        <f aca="false">252.2-50</f>
        <v>202.2</v>
      </c>
      <c r="D38" s="0" t="n">
        <f aca="false">250.5-50</f>
        <v>200.5</v>
      </c>
      <c r="E38" s="0" t="n">
        <f aca="false">(B38+ C38 + D38)/3</f>
        <v>201.533333333333</v>
      </c>
    </row>
    <row r="39" customFormat="false" ht="12.8" hidden="false" customHeight="false" outlineLevel="0" collapsed="false">
      <c r="A39" s="0" t="n">
        <v>150</v>
      </c>
      <c r="B39" s="0" t="n">
        <f aca="false">199.9-50</f>
        <v>149.9</v>
      </c>
      <c r="C39" s="0" t="n">
        <f aca="false">200-50</f>
        <v>150</v>
      </c>
      <c r="D39" s="0" t="n">
        <f aca="false">201.3-50</f>
        <v>151.3</v>
      </c>
      <c r="E39" s="0" t="n">
        <f aca="false">(B39+ C39 + D39)/3</f>
        <v>150.4</v>
      </c>
    </row>
    <row r="40" customFormat="false" ht="12.8" hidden="false" customHeight="false" outlineLevel="0" collapsed="false">
      <c r="A40" s="0" t="n">
        <v>100</v>
      </c>
      <c r="B40" s="0" t="n">
        <f aca="false">149.6-50</f>
        <v>99.6</v>
      </c>
      <c r="C40" s="0" t="n">
        <f aca="false">149.9-50</f>
        <v>99.9</v>
      </c>
      <c r="D40" s="0" t="n">
        <f aca="false">150.1-50</f>
        <v>100.1</v>
      </c>
      <c r="E40" s="0" t="n">
        <f aca="false">(B40+ C40 + D40)/3</f>
        <v>99.8666666666667</v>
      </c>
    </row>
    <row r="41" customFormat="false" ht="12.8" hidden="false" customHeight="false" outlineLevel="0" collapsed="false">
      <c r="A41" s="0" t="n">
        <v>50</v>
      </c>
      <c r="B41" s="0" t="n">
        <f aca="false">97.6-50</f>
        <v>47.6</v>
      </c>
      <c r="C41" s="0" t="n">
        <f aca="false">98.4-50</f>
        <v>48.4</v>
      </c>
      <c r="D41" s="0" t="n">
        <f aca="false">97.6-50</f>
        <v>47.6</v>
      </c>
      <c r="E41" s="0" t="n">
        <f aca="false">(B41+ C41 + D41)/3</f>
        <v>47.8666666666667</v>
      </c>
    </row>
    <row r="43" customFormat="false" ht="12.8" hidden="false" customHeight="false" outlineLevel="0" collapsed="false">
      <c r="A43" s="0" t="s">
        <v>5</v>
      </c>
    </row>
    <row r="44" customFormat="false" ht="12.8" hidden="false" customHeight="false" outlineLevel="0" collapsed="false">
      <c r="A44" s="0" t="s">
        <v>9</v>
      </c>
      <c r="B44" s="0" t="n">
        <v>437.6</v>
      </c>
      <c r="C44" s="0" t="n">
        <v>434.4</v>
      </c>
      <c r="D44" s="0" t="n">
        <v>439.8</v>
      </c>
      <c r="E44" s="0" t="n">
        <f aca="false">(B44+C44+D44)/3</f>
        <v>437.266666666667</v>
      </c>
      <c r="F44" s="0" t="n">
        <f aca="false">E44/20</f>
        <v>21.8633333333333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Roman,Standaard"&amp;12&amp;A</oddHeader>
    <oddFooter>&amp;C&amp;"Times New Roman,Standaard"&amp;12Pagina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263</TotalTime>
  <Application>LibreOffice/5.1.3.2$Windows_x86 LibreOffice_project/644e4637d1d8544fd9f56425bd6cec110e49301b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2017-10-12T12:19:08Z</dcterms:created>
  <dc:creator/>
  <dc:description/>
  <dc:language>nl-NL</dc:language>
  <cp:lastModifiedBy/>
  <dcterms:modified xsi:type="dcterms:W3CDTF">2017-10-16T08:32:22Z</dcterms:modified>
  <cp:revision>56</cp:revision>
  <dc:subject/>
  <dc:title/>
</cp:coreProperties>
</file>