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mcphy-my.sharepoint.com/personal/n_sain_mcphy_com/Documents/Desktop/Thesis/DWSIM-EnzymeML-KG-dev/DWSIM-EnzymeML-KG-dev/ELNs/"/>
    </mc:Choice>
  </mc:AlternateContent>
  <xr:revisionPtr revIDLastSave="325" documentId="13_ncr:1_{D389D3CB-2E1A-4D2D-9752-85148E059326}" xr6:coauthVersionLast="47" xr6:coauthVersionMax="47" xr10:uidLastSave="{BE0A1C44-1BF8-41EE-A6C2-242F5797D423}"/>
  <bookViews>
    <workbookView xWindow="-108" yWindow="-108" windowWidth="23256" windowHeight="12576" xr2:uid="{00000000-000D-0000-FFFF-FFFF00000000}"/>
  </bookViews>
  <sheets>
    <sheet name="Substances and Reactions" sheetId="1" r:id="rId1"/>
    <sheet name="Additional Info (Units)" sheetId="3" r:id="rId2"/>
    <sheet name="Properties for JSON-file" sheetId="2" r:id="rId3"/>
    <sheet name="PFD" sheetId="6" r:id="rId4"/>
    <sheet name="Material Streams" sheetId="7" r:id="rId5"/>
    <sheet name="Reactor Specification" sheetId="4" r:id="rId6"/>
    <sheet name="Pump_Specification" sheetId="8" r:id="rId7"/>
    <sheet name="Heater_Specification" sheetId="9" r:id="rId8"/>
    <sheet name="Data_Input" sheetId="10" r:id="rId9"/>
    <sheet name="Dropdown Options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0" l="1"/>
  <c r="H30" i="10"/>
  <c r="H31" i="10"/>
  <c r="H32" i="10"/>
  <c r="I32" i="10"/>
  <c r="I31" i="10"/>
  <c r="I30" i="10"/>
  <c r="I29" i="10"/>
  <c r="H22" i="10"/>
  <c r="H23" i="10"/>
  <c r="H24" i="10"/>
  <c r="H25" i="10"/>
  <c r="H26" i="10"/>
  <c r="H27" i="10"/>
  <c r="H28" i="10"/>
  <c r="H4" i="10"/>
  <c r="I28" i="10"/>
  <c r="I27" i="10"/>
  <c r="I26" i="10"/>
  <c r="I25" i="10"/>
  <c r="I24" i="10"/>
  <c r="I23" i="10"/>
  <c r="I22" i="10"/>
  <c r="H5" i="10" l="1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I4" i="10"/>
  <c r="I3" i="10"/>
  <c r="H3" i="10"/>
  <c r="I2" i="10"/>
  <c r="H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Neetika SAIN</author>
  </authors>
  <commentList>
    <comment ref="B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Neetika SAIN:</t>
        </r>
        <r>
          <rPr>
            <sz val="9"/>
            <color indexed="81"/>
            <rFont val="Tahoma"/>
            <family val="2"/>
          </rPr>
          <t xml:space="preserve">
redundant info in the same sheet</t>
        </r>
      </text>
    </comment>
  </commentList>
</comments>
</file>

<file path=xl/sharedStrings.xml><?xml version="1.0" encoding="utf-8"?>
<sst xmlns="http://schemas.openxmlformats.org/spreadsheetml/2006/main" count="384" uniqueCount="248">
  <si>
    <t>Property</t>
  </si>
  <si>
    <t>hasEnzymeML_ID</t>
  </si>
  <si>
    <t>s0</t>
  </si>
  <si>
    <t>s1</t>
  </si>
  <si>
    <t>s2</t>
  </si>
  <si>
    <t>s3</t>
  </si>
  <si>
    <t>Name</t>
  </si>
  <si>
    <t>Ethyl_Acetate</t>
  </si>
  <si>
    <t>Sodium_Hydroxide</t>
  </si>
  <si>
    <t>Ethanol</t>
  </si>
  <si>
    <t>Sodium_Acetate</t>
  </si>
  <si>
    <t>Water</t>
  </si>
  <si>
    <t>hasStoichiometricCoefficient</t>
  </si>
  <si>
    <t>hasDirect_OrderCoefficient</t>
  </si>
  <si>
    <t>hasReverse_OrderCoefficient</t>
  </si>
  <si>
    <t>has_role</t>
  </si>
  <si>
    <t>reactant</t>
  </si>
  <si>
    <t>product</t>
  </si>
  <si>
    <t>inDWSIMdatabase</t>
  </si>
  <si>
    <t>True</t>
  </si>
  <si>
    <t>False</t>
  </si>
  <si>
    <t>has_function</t>
  </si>
  <si>
    <t>kineticDescription</t>
  </si>
  <si>
    <t>r0</t>
  </si>
  <si>
    <t>Kinetic Parameters</t>
  </si>
  <si>
    <t>Saponification</t>
  </si>
  <si>
    <t>rateLaw</t>
  </si>
  <si>
    <t>Arrhenius equation</t>
  </si>
  <si>
    <t>A</t>
  </si>
  <si>
    <t>A_Unit</t>
  </si>
  <si>
    <t>L/mol.s</t>
  </si>
  <si>
    <t>E</t>
  </si>
  <si>
    <t>E_Unit</t>
  </si>
  <si>
    <t>kJ/kmol</t>
  </si>
  <si>
    <t>baseCompound</t>
  </si>
  <si>
    <t>kineticOfCompound</t>
  </si>
  <si>
    <t>has_equation</t>
  </si>
  <si>
    <t>A*exp(-E/R*T)</t>
  </si>
  <si>
    <t>hasMolecularWeight_Unit</t>
  </si>
  <si>
    <t>kg/kmol</t>
  </si>
  <si>
    <t>hasSourceOrganism</t>
  </si>
  <si>
    <t>hasEC_Number</t>
  </si>
  <si>
    <t>has_pH_Optimum</t>
  </si>
  <si>
    <t>hasTempOptimum</t>
  </si>
  <si>
    <t>hasTemperature_Unit</t>
  </si>
  <si>
    <t>K</t>
  </si>
  <si>
    <t>hasCriticalPressure_Unit</t>
  </si>
  <si>
    <t>Pa</t>
  </si>
  <si>
    <t>hasCriticalVolume_Unit</t>
  </si>
  <si>
    <t>m3/kmol</t>
  </si>
  <si>
    <t>hasIdealGasEnthalpyOfFormation_25Celsius_Unit</t>
  </si>
  <si>
    <t>kJ/kg</t>
  </si>
  <si>
    <t>hasIdealGasGibbsEnergyOfFormation_25Celsius_Unit</t>
  </si>
  <si>
    <t>in kJ/kg</t>
  </si>
  <si>
    <t>hasChao_SeaderSolubilityParameter_Unit</t>
  </si>
  <si>
    <t>mL/mol</t>
  </si>
  <si>
    <t>Only needed, if compound not already listed in DWSIM substance library</t>
  </si>
  <si>
    <t>hasRelativeDensities</t>
  </si>
  <si>
    <t>None</t>
  </si>
  <si>
    <t>has_nbps</t>
  </si>
  <si>
    <t>has_nbps_Unit</t>
  </si>
  <si>
    <t>hasMolecularWeight</t>
  </si>
  <si>
    <t>hasDWSIM_ID</t>
  </si>
  <si>
    <t>hasCAS_Number</t>
  </si>
  <si>
    <t>127-09-3</t>
  </si>
  <si>
    <t>hasSMILES</t>
  </si>
  <si>
    <t>CC(=O)[O-].[Na+]</t>
  </si>
  <si>
    <t>hasFormula</t>
  </si>
  <si>
    <t>C2H3NaO2</t>
  </si>
  <si>
    <t>hasCriticalTemperature</t>
  </si>
  <si>
    <t>hasCriticalPressure</t>
  </si>
  <si>
    <t>hasCriticalVolume</t>
  </si>
  <si>
    <t>hascriticalCompressibility</t>
  </si>
  <si>
    <t>hasAcentricFactor</t>
  </si>
  <si>
    <t>hasIdealGasEnthalpyOfFormation_25Celsius</t>
  </si>
  <si>
    <t>hasIdealGasGibbsEnergyOfFormation_25Celsius</t>
  </si>
  <si>
    <t>hasChao_SeaderAcentricFactor</t>
  </si>
  <si>
    <t>hasChao_SeaderSolubilityParameter</t>
  </si>
  <si>
    <t>hasChao_SeaderLiquidMolarVolume</t>
  </si>
  <si>
    <t>hasRackettCompressibility</t>
  </si>
  <si>
    <t>isBlackOil</t>
  </si>
  <si>
    <t>isCoolPropSupported</t>
  </si>
  <si>
    <t>isF_PropsSupported</t>
  </si>
  <si>
    <t>isHydratedSalt</t>
  </si>
  <si>
    <t>isIon</t>
  </si>
  <si>
    <t>isModified</t>
  </si>
  <si>
    <t>isSalt</t>
  </si>
  <si>
    <t>isSolid</t>
  </si>
  <si>
    <t>Object-name</t>
  </si>
  <si>
    <t>DWSIM-object type</t>
  </si>
  <si>
    <t>DWSIM-object argument</t>
  </si>
  <si>
    <t>output connected to</t>
  </si>
  <si>
    <t>overallVolumetricFlow</t>
  </si>
  <si>
    <t>hasVolumetricFlowUnit</t>
  </si>
  <si>
    <t>R_NaOH</t>
  </si>
  <si>
    <t>MaterialStream</t>
  </si>
  <si>
    <t>P-01</t>
  </si>
  <si>
    <t>m3/s</t>
  </si>
  <si>
    <t>R_EtAc</t>
  </si>
  <si>
    <t>P-02</t>
  </si>
  <si>
    <t>Pump</t>
  </si>
  <si>
    <t>PO_NaOH</t>
  </si>
  <si>
    <t>PO_EtAc</t>
  </si>
  <si>
    <t>HEX-01</t>
  </si>
  <si>
    <t>HEX-02</t>
  </si>
  <si>
    <t>Heater</t>
  </si>
  <si>
    <t>HEX_NaOH</t>
  </si>
  <si>
    <t>HEX_EtAc</t>
  </si>
  <si>
    <t>MIX-1</t>
  </si>
  <si>
    <t>Mixer</t>
  </si>
  <si>
    <t>MIX_O</t>
  </si>
  <si>
    <t>RCT_CSTR</t>
  </si>
  <si>
    <t>Prod_1</t>
  </si>
  <si>
    <t>E_P-01</t>
  </si>
  <si>
    <t>EnergyStream</t>
  </si>
  <si>
    <t>E_P-02</t>
  </si>
  <si>
    <t>E_HEX-01</t>
  </si>
  <si>
    <t>E_HEX-02</t>
  </si>
  <si>
    <t>E_REX-01</t>
  </si>
  <si>
    <t>hasCompoundMolarFlow</t>
  </si>
  <si>
    <t>hasCompoundMolarFlowUnit</t>
  </si>
  <si>
    <t>mol/s</t>
  </si>
  <si>
    <t>EntersAtObject</t>
  </si>
  <si>
    <t>hasTemperature</t>
  </si>
  <si>
    <t>hasTemperatureUnit</t>
  </si>
  <si>
    <t>C</t>
  </si>
  <si>
    <t>Value</t>
  </si>
  <si>
    <t>hasPressureValue</t>
  </si>
  <si>
    <t>hasPressureUnit</t>
  </si>
  <si>
    <t>hasDeltaP</t>
  </si>
  <si>
    <t>hasDeltaP_Unit</t>
  </si>
  <si>
    <t>hasReactionSet</t>
  </si>
  <si>
    <t>hasTypeOf_OperationMode</t>
  </si>
  <si>
    <t>hasVolumeValue</t>
  </si>
  <si>
    <t>hasVolumeUnit</t>
  </si>
  <si>
    <t>m^3</t>
  </si>
  <si>
    <t>hasHeadSpace</t>
  </si>
  <si>
    <t>hasHeadSpace_Unit</t>
  </si>
  <si>
    <t>isDWSIMObject</t>
  </si>
  <si>
    <t>hasInletStream</t>
  </si>
  <si>
    <t>hasOutletStream</t>
  </si>
  <si>
    <t>hasCalculationType</t>
  </si>
  <si>
    <t>Pressure Increase</t>
  </si>
  <si>
    <t>bar</t>
  </si>
  <si>
    <t>hasPressureIncrease_Unit</t>
  </si>
  <si>
    <t>hasEfficiency</t>
  </si>
  <si>
    <t>hasEnergyStream_Primary</t>
  </si>
  <si>
    <t>hasPressureDrop</t>
  </si>
  <si>
    <t>hasPressureDrop_Unit</t>
  </si>
  <si>
    <t>hasOutletTemperature</t>
  </si>
  <si>
    <t>hasOutletTemperature_Unit</t>
  </si>
  <si>
    <t>Boolean</t>
  </si>
  <si>
    <t>hasTask</t>
  </si>
  <si>
    <t>RCT_Conversion</t>
  </si>
  <si>
    <t>(Isothermic)</t>
  </si>
  <si>
    <t>Argument</t>
  </si>
  <si>
    <t>Funktion</t>
  </si>
  <si>
    <t>catalyst</t>
  </si>
  <si>
    <t>(Adiabatic)</t>
  </si>
  <si>
    <t>NodeIn</t>
  </si>
  <si>
    <t>RCT_Gibbs</t>
  </si>
  <si>
    <t>(Define Outlet Temperature)</t>
  </si>
  <si>
    <t>NodeOut</t>
  </si>
  <si>
    <t>RCT_PFR</t>
  </si>
  <si>
    <t>(Non-Adibatic Non-Isothermal)</t>
  </si>
  <si>
    <t>NodeEn</t>
  </si>
  <si>
    <t>Reactant</t>
  </si>
  <si>
    <t>ObjectType Enumeration</t>
  </si>
  <si>
    <t>Tank</t>
  </si>
  <si>
    <t>Vessel</t>
  </si>
  <si>
    <t>Compressor</t>
  </si>
  <si>
    <t>Expander</t>
  </si>
  <si>
    <t>TPVessel</t>
  </si>
  <si>
    <t>Pipe</t>
  </si>
  <si>
    <t>Valve</t>
  </si>
  <si>
    <t>Nenhum</t>
  </si>
  <si>
    <t>GO_Table</t>
  </si>
  <si>
    <t>GO_Text</t>
  </si>
  <si>
    <t>GO_Image</t>
  </si>
  <si>
    <t>GO_FloatingTable</t>
  </si>
  <si>
    <t>OT_Adjust</t>
  </si>
  <si>
    <t>OT_Spec</t>
  </si>
  <si>
    <t>OT_Recycle</t>
  </si>
  <si>
    <t>RCT_Equilibrium</t>
  </si>
  <si>
    <t>HeatExchanger</t>
  </si>
  <si>
    <t>ShortcutColumn</t>
  </si>
  <si>
    <t>DistillationColumn</t>
  </si>
  <si>
    <t>AbsorptionColumn</t>
  </si>
  <si>
    <t>RefluxedAbsorber</t>
  </si>
  <si>
    <t>ReboiledAbsorber</t>
  </si>
  <si>
    <t>OT_EnergyRecycle</t>
  </si>
  <si>
    <t>GO_Animation</t>
  </si>
  <si>
    <t>ComponentSeparator</t>
  </si>
  <si>
    <t>OrificePlate</t>
  </si>
  <si>
    <t>CustomUO</t>
  </si>
  <si>
    <t>ExcelUO</t>
  </si>
  <si>
    <t>CapeOpenUO</t>
  </si>
  <si>
    <t>FlowsheetUO</t>
  </si>
  <si>
    <t>GO_MasterTable</t>
  </si>
  <si>
    <t>SolidSeparator</t>
  </si>
  <si>
    <t>Filter</t>
  </si>
  <si>
    <t>GO_SpreadsheetTable</t>
  </si>
  <si>
    <t>GO_Rectangle</t>
  </si>
  <si>
    <t>CompressorExpander</t>
  </si>
  <si>
    <t>HeaterCooler</t>
  </si>
  <si>
    <t>GO_Chart</t>
  </si>
  <si>
    <t>GO_InputControl</t>
  </si>
  <si>
    <t>External</t>
  </si>
  <si>
    <t>AnalogGauge</t>
  </si>
  <si>
    <t>DigitalGauge</t>
  </si>
  <si>
    <t>LevelGauge</t>
  </si>
  <si>
    <t>Controller_PID</t>
  </si>
  <si>
    <t>Switch</t>
  </si>
  <si>
    <t>Input</t>
  </si>
  <si>
    <t>GO_HTMLText</t>
  </si>
  <si>
    <t>GO_Button</t>
  </si>
  <si>
    <t>AirCooler2</t>
  </si>
  <si>
    <t>WindTurbine</t>
  </si>
  <si>
    <t>HydroelectricTurbine</t>
  </si>
  <si>
    <t>SolarPanel</t>
  </si>
  <si>
    <t>PEMFuelCell</t>
  </si>
  <si>
    <t>WaterElectrolyzer</t>
  </si>
  <si>
    <t>RCT_GibbsReaktoro</t>
  </si>
  <si>
    <t>EnergyMixer</t>
  </si>
  <si>
    <t>Splitter</t>
  </si>
  <si>
    <t>Controller_Python</t>
  </si>
  <si>
    <t>Value1</t>
  </si>
  <si>
    <t>Value2</t>
  </si>
  <si>
    <t>hasOutletPressure</t>
  </si>
  <si>
    <t>OutletPressure</t>
  </si>
  <si>
    <t>Power</t>
  </si>
  <si>
    <t>Curves</t>
  </si>
  <si>
    <t>HeatAdded</t>
  </si>
  <si>
    <t xml:space="preserve">OutletTemperature </t>
  </si>
  <si>
    <t>OutletVaporFraction</t>
  </si>
  <si>
    <t xml:space="preserve">TemperatureChange </t>
  </si>
  <si>
    <t>HeatAddedRemoved</t>
  </si>
  <si>
    <t>Reactor</t>
  </si>
  <si>
    <t>Sapo</t>
  </si>
  <si>
    <t>Campaign_ID</t>
  </si>
  <si>
    <t>Experiment_ID</t>
  </si>
  <si>
    <t>EtAc_Init_Conc</t>
  </si>
  <si>
    <t>NaOH_Init_Conc</t>
  </si>
  <si>
    <t>Rex_Set_Temp</t>
  </si>
  <si>
    <t>NaOH_0%_Cond</t>
  </si>
  <si>
    <t>Kavg</t>
  </si>
  <si>
    <t>lnK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</si>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</sst>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0"/>
    <numFmt numFmtId="165" formatCode="0.0"/>
    <numFmt numFmtId="166" formatCode="0.000000"/>
    <numFmt numFmtId="167" formatCode="0.000"/>
    <numFmt numFmtId="168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1" fillId="2" borderId="2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1" fontId="0" fillId="4" borderId="3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1" fontId="0" fillId="5" borderId="1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1" fontId="0" fillId="0" borderId="0" xfId="0" applyNumberFormat="1"/>
    <xf numFmtId="0" fontId="0" fillId="7" borderId="1" xfId="0" applyFill="1" applyBorder="1" applyAlignment="1">
      <alignment horizontal="left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20" zoomScaleNormal="120" workbookViewId="0">
      <selection activeCell="B18" sqref="B18"/>
    </sheetView>
  </sheetViews>
  <sheetFormatPr defaultColWidth="11.5546875" defaultRowHeight="14.4" x14ac:dyDescent="0.3"/>
  <cols>
    <col min="1" max="1" width="26.6640625" bestFit="1" customWidth="1"/>
    <col min="2" max="2" width="29.109375" bestFit="1" customWidth="1"/>
    <col min="3" max="3" width="16.5546875" bestFit="1" customWidth="1"/>
    <col min="5" max="6" width="14.33203125" bestFit="1" customWidth="1"/>
  </cols>
  <sheetData>
    <row r="1" spans="1:8" x14ac:dyDescent="0.3">
      <c r="A1" s="7" t="s">
        <v>0</v>
      </c>
      <c r="B1" s="7"/>
      <c r="C1" s="7"/>
      <c r="D1" s="7"/>
      <c r="E1" s="7"/>
      <c r="F1" s="7"/>
    </row>
    <row r="2" spans="1:8" x14ac:dyDescent="0.3">
      <c r="A2" s="5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8" x14ac:dyDescent="0.3">
      <c r="A3" s="30" t="s">
        <v>6</v>
      </c>
      <c r="B3" s="35" t="s">
        <v>7</v>
      </c>
      <c r="C3" s="35" t="s">
        <v>8</v>
      </c>
      <c r="D3" s="35" t="s">
        <v>9</v>
      </c>
      <c r="E3" s="35" t="s">
        <v>10</v>
      </c>
      <c r="F3" s="35" t="s">
        <v>11</v>
      </c>
    </row>
    <row r="4" spans="1:8" x14ac:dyDescent="0.3">
      <c r="A4" s="30" t="s">
        <v>12</v>
      </c>
      <c r="B4" s="35">
        <v>-1</v>
      </c>
      <c r="C4" s="35">
        <v>-1</v>
      </c>
      <c r="D4" s="35">
        <v>1</v>
      </c>
      <c r="E4" s="35">
        <v>1</v>
      </c>
      <c r="F4" s="35">
        <v>0</v>
      </c>
    </row>
    <row r="5" spans="1:8" x14ac:dyDescent="0.3">
      <c r="A5" s="30" t="s">
        <v>13</v>
      </c>
      <c r="B5" s="35">
        <v>0</v>
      </c>
      <c r="C5" s="35">
        <v>0</v>
      </c>
      <c r="D5" s="1">
        <v>0</v>
      </c>
      <c r="E5" s="1">
        <v>0</v>
      </c>
      <c r="F5" s="1">
        <v>0</v>
      </c>
    </row>
    <row r="6" spans="1:8" x14ac:dyDescent="0.3">
      <c r="A6" s="30" t="s">
        <v>14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8" x14ac:dyDescent="0.3">
      <c r="A7" s="30" t="s">
        <v>15</v>
      </c>
      <c r="B7" s="35" t="s">
        <v>16</v>
      </c>
      <c r="C7" s="35" t="s">
        <v>16</v>
      </c>
      <c r="D7" s="35" t="s">
        <v>17</v>
      </c>
      <c r="E7" s="35" t="s">
        <v>17</v>
      </c>
      <c r="F7" s="35" t="s">
        <v>16</v>
      </c>
    </row>
    <row r="8" spans="1:8" x14ac:dyDescent="0.3">
      <c r="A8" s="30" t="s">
        <v>18</v>
      </c>
      <c r="B8" s="35" t="s">
        <v>19</v>
      </c>
      <c r="C8" s="35" t="s">
        <v>19</v>
      </c>
      <c r="D8" s="35" t="s">
        <v>19</v>
      </c>
      <c r="E8" s="35" t="s">
        <v>20</v>
      </c>
      <c r="F8" s="35" t="s">
        <v>19</v>
      </c>
    </row>
    <row r="9" spans="1:8" x14ac:dyDescent="0.3">
      <c r="A9" s="30" t="s">
        <v>21</v>
      </c>
      <c r="B9" s="1"/>
      <c r="C9" s="57"/>
      <c r="D9" s="1"/>
      <c r="E9" s="57"/>
      <c r="F9" s="58"/>
    </row>
    <row r="10" spans="1:8" x14ac:dyDescent="0.3">
      <c r="A10" s="30" t="s">
        <v>22</v>
      </c>
      <c r="B10" s="1" t="s">
        <v>23</v>
      </c>
      <c r="C10" s="1"/>
      <c r="D10" s="1"/>
      <c r="E10" s="1"/>
      <c r="F10" s="1"/>
    </row>
    <row r="11" spans="1:8" x14ac:dyDescent="0.3">
      <c r="C11" s="8"/>
      <c r="D11" s="8"/>
      <c r="E11" s="27"/>
      <c r="F11" s="8"/>
    </row>
    <row r="12" spans="1:8" x14ac:dyDescent="0.3">
      <c r="A12" s="29" t="s">
        <v>24</v>
      </c>
      <c r="B12" s="25"/>
      <c r="C12" s="8"/>
      <c r="D12" s="8"/>
      <c r="E12" s="8"/>
      <c r="F12" s="8"/>
    </row>
    <row r="13" spans="1:8" x14ac:dyDescent="0.3">
      <c r="A13" s="30" t="s">
        <v>6</v>
      </c>
      <c r="B13" s="35" t="s">
        <v>25</v>
      </c>
      <c r="C13" s="27"/>
      <c r="E13" s="27"/>
      <c r="F13" s="27"/>
    </row>
    <row r="14" spans="1:8" x14ac:dyDescent="0.3">
      <c r="A14" s="30" t="s">
        <v>1</v>
      </c>
      <c r="B14" s="1" t="s">
        <v>23</v>
      </c>
      <c r="C14" s="8"/>
      <c r="D14" s="8"/>
      <c r="E14" s="8"/>
      <c r="F14" s="8"/>
      <c r="H14" s="9"/>
    </row>
    <row r="15" spans="1:8" x14ac:dyDescent="0.3">
      <c r="A15" s="30" t="s">
        <v>26</v>
      </c>
      <c r="B15" s="51" t="s">
        <v>27</v>
      </c>
      <c r="C15" s="8"/>
      <c r="D15" s="8"/>
      <c r="E15" s="8"/>
      <c r="F15" s="8"/>
    </row>
    <row r="16" spans="1:8" x14ac:dyDescent="0.3">
      <c r="A16" s="30" t="s">
        <v>28</v>
      </c>
      <c r="B16" s="36">
        <v>21026697.525477912</v>
      </c>
      <c r="C16" s="8"/>
      <c r="D16" s="8"/>
      <c r="E16" s="8"/>
      <c r="F16" s="8"/>
    </row>
    <row r="17" spans="1:2" x14ac:dyDescent="0.3">
      <c r="A17" s="30" t="s">
        <v>29</v>
      </c>
      <c r="B17" s="35" t="s">
        <v>30</v>
      </c>
    </row>
    <row r="18" spans="1:2" x14ac:dyDescent="0.3">
      <c r="A18" s="30" t="s">
        <v>31</v>
      </c>
      <c r="B18" s="35">
        <v>42.575789418255518</v>
      </c>
    </row>
    <row r="19" spans="1:2" x14ac:dyDescent="0.3">
      <c r="A19" s="30" t="s">
        <v>32</v>
      </c>
      <c r="B19" s="35" t="s">
        <v>33</v>
      </c>
    </row>
    <row r="20" spans="1:2" x14ac:dyDescent="0.3">
      <c r="A20" s="30" t="s">
        <v>34</v>
      </c>
      <c r="B20" s="35" t="s">
        <v>7</v>
      </c>
    </row>
    <row r="21" spans="1:2" x14ac:dyDescent="0.3">
      <c r="A21" s="56" t="s">
        <v>35</v>
      </c>
      <c r="B21" s="51" t="s">
        <v>7</v>
      </c>
    </row>
    <row r="22" spans="1:2" x14ac:dyDescent="0.3">
      <c r="A22" s="56" t="s">
        <v>36</v>
      </c>
      <c r="B22" s="51" t="s">
        <v>37</v>
      </c>
    </row>
  </sheetData>
  <dataValidations count="1">
    <dataValidation type="list" allowBlank="1" showInputMessage="1" showErrorMessage="1" sqref="B20" xr:uid="{00000000-0002-0000-0000-000000000000}">
      <formula1>$B$3:$K$3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'Dropdown Options'!$A$2:$A$3</xm:f>
          </x14:formula1>
          <xm:sqref>B8:F8</xm:sqref>
        </x14:dataValidation>
        <x14:dataValidation type="list" allowBlank="1" showInputMessage="1" showErrorMessage="1" xr:uid="{00000000-0002-0000-0000-000002000000}">
          <x14:formula1>
            <xm:f>'Dropdown Options'!$B$2:$B$5</xm:f>
          </x14:formula1>
          <xm:sqref>B7:F7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2"/>
  <sheetViews>
    <sheetView workbookViewId="0">
      <selection activeCell="E24" sqref="E24"/>
    </sheetView>
  </sheetViews>
  <sheetFormatPr defaultColWidth="11.5546875" defaultRowHeight="14.4" x14ac:dyDescent="0.3"/>
  <cols>
    <col min="1" max="1" width="23.5546875" bestFit="1" customWidth="1"/>
    <col min="2" max="2" width="17.88671875" bestFit="1" customWidth="1"/>
    <col min="3" max="3" width="18.5546875" customWidth="1"/>
    <col min="5" max="5" width="28.33203125" bestFit="1" customWidth="1"/>
    <col min="7" max="7" width="20.109375" style="24" bestFit="1" customWidth="1"/>
  </cols>
  <sheetData>
    <row r="1" spans="1:11" x14ac:dyDescent="0.3">
      <c r="A1" s="17" t="s">
        <v>151</v>
      </c>
      <c r="B1" s="17" t="s">
        <v>152</v>
      </c>
      <c r="C1" s="17" t="s">
        <v>153</v>
      </c>
      <c r="D1" s="10">
        <v>0</v>
      </c>
      <c r="E1" s="11" t="s">
        <v>154</v>
      </c>
      <c r="F1" s="1" t="s">
        <v>155</v>
      </c>
      <c r="G1" s="23" t="s">
        <v>156</v>
      </c>
    </row>
    <row r="2" spans="1:11" x14ac:dyDescent="0.3">
      <c r="A2" s="18" t="s">
        <v>19</v>
      </c>
      <c r="B2" s="18" t="s">
        <v>157</v>
      </c>
      <c r="C2" s="18" t="s">
        <v>111</v>
      </c>
      <c r="D2" s="12">
        <v>1</v>
      </c>
      <c r="E2" s="13" t="s">
        <v>158</v>
      </c>
      <c r="F2" s="22">
        <v>0</v>
      </c>
      <c r="G2" s="23" t="s">
        <v>159</v>
      </c>
    </row>
    <row r="3" spans="1:11" x14ac:dyDescent="0.3">
      <c r="A3" s="18" t="s">
        <v>20</v>
      </c>
      <c r="B3" s="18" t="s">
        <v>16</v>
      </c>
      <c r="C3" s="18" t="s">
        <v>160</v>
      </c>
      <c r="D3" s="12">
        <v>2</v>
      </c>
      <c r="E3" s="14" t="s">
        <v>161</v>
      </c>
      <c r="F3" s="22">
        <v>1</v>
      </c>
      <c r="G3" s="23" t="s">
        <v>162</v>
      </c>
    </row>
    <row r="4" spans="1:11" x14ac:dyDescent="0.3">
      <c r="A4" s="18"/>
      <c r="B4" s="18" t="s">
        <v>17</v>
      </c>
      <c r="C4" s="18" t="s">
        <v>163</v>
      </c>
      <c r="D4" s="12">
        <v>3</v>
      </c>
      <c r="E4" s="14" t="s">
        <v>164</v>
      </c>
      <c r="F4" s="22">
        <v>2</v>
      </c>
      <c r="G4" s="23" t="s">
        <v>165</v>
      </c>
    </row>
    <row r="5" spans="1:11" ht="31.8" thickBot="1" x14ac:dyDescent="0.35">
      <c r="A5" s="19"/>
      <c r="B5" s="19" t="s">
        <v>166</v>
      </c>
      <c r="C5" s="19"/>
      <c r="D5" s="15"/>
      <c r="E5" s="16"/>
      <c r="F5" s="22">
        <v>3</v>
      </c>
      <c r="G5" s="23" t="s">
        <v>100</v>
      </c>
      <c r="K5" s="33" t="s">
        <v>167</v>
      </c>
    </row>
    <row r="6" spans="1:11" x14ac:dyDescent="0.3">
      <c r="F6" s="22">
        <v>4</v>
      </c>
      <c r="G6" s="23" t="s">
        <v>168</v>
      </c>
    </row>
    <row r="7" spans="1:11" x14ac:dyDescent="0.3">
      <c r="F7" s="22">
        <v>5</v>
      </c>
      <c r="G7" s="23" t="s">
        <v>169</v>
      </c>
    </row>
    <row r="8" spans="1:11" x14ac:dyDescent="0.3">
      <c r="A8" s="47" t="s">
        <v>142</v>
      </c>
      <c r="B8" s="3">
        <v>0</v>
      </c>
      <c r="F8" s="22">
        <v>6</v>
      </c>
      <c r="G8" s="23" t="s">
        <v>95</v>
      </c>
    </row>
    <row r="9" spans="1:11" x14ac:dyDescent="0.3">
      <c r="A9" s="47" t="s">
        <v>229</v>
      </c>
      <c r="B9" s="3">
        <v>1</v>
      </c>
      <c r="F9" s="22">
        <v>7</v>
      </c>
      <c r="G9" s="23" t="s">
        <v>114</v>
      </c>
    </row>
    <row r="10" spans="1:11" x14ac:dyDescent="0.3">
      <c r="A10" s="47" t="s">
        <v>114</v>
      </c>
      <c r="B10" s="3">
        <v>2</v>
      </c>
      <c r="F10" s="22">
        <v>8</v>
      </c>
      <c r="G10" s="23" t="s">
        <v>170</v>
      </c>
    </row>
    <row r="11" spans="1:11" x14ac:dyDescent="0.3">
      <c r="A11" s="47" t="s">
        <v>231</v>
      </c>
      <c r="B11" s="3">
        <v>3</v>
      </c>
      <c r="F11" s="22">
        <v>9</v>
      </c>
      <c r="G11" s="23" t="s">
        <v>171</v>
      </c>
    </row>
    <row r="12" spans="1:11" x14ac:dyDescent="0.3">
      <c r="A12" s="47" t="s">
        <v>230</v>
      </c>
      <c r="B12" s="3">
        <v>4</v>
      </c>
      <c r="F12" s="22">
        <v>10</v>
      </c>
      <c r="G12" s="23" t="s">
        <v>172</v>
      </c>
    </row>
    <row r="13" spans="1:11" x14ac:dyDescent="0.3">
      <c r="F13" s="22">
        <v>11</v>
      </c>
      <c r="G13" s="23" t="s">
        <v>172</v>
      </c>
    </row>
    <row r="14" spans="1:11" x14ac:dyDescent="0.3">
      <c r="F14" s="22">
        <v>12</v>
      </c>
      <c r="G14" s="23" t="s">
        <v>105</v>
      </c>
    </row>
    <row r="15" spans="1:11" x14ac:dyDescent="0.3">
      <c r="A15" s="47" t="s">
        <v>232</v>
      </c>
      <c r="B15" s="3">
        <v>0</v>
      </c>
      <c r="F15" s="22">
        <v>13</v>
      </c>
      <c r="G15" s="23" t="s">
        <v>173</v>
      </c>
    </row>
    <row r="16" spans="1:11" x14ac:dyDescent="0.3">
      <c r="A16" s="47" t="s">
        <v>233</v>
      </c>
      <c r="B16" s="3">
        <v>1</v>
      </c>
      <c r="F16" s="22">
        <v>14</v>
      </c>
      <c r="G16" s="23" t="s">
        <v>174</v>
      </c>
    </row>
    <row r="17" spans="1:7" x14ac:dyDescent="0.3">
      <c r="A17" s="47" t="s">
        <v>114</v>
      </c>
      <c r="B17" s="3">
        <v>2</v>
      </c>
      <c r="F17" s="22">
        <v>15</v>
      </c>
      <c r="G17" s="23" t="s">
        <v>175</v>
      </c>
    </row>
    <row r="18" spans="1:7" x14ac:dyDescent="0.3">
      <c r="A18" s="47" t="s">
        <v>234</v>
      </c>
      <c r="B18" s="3">
        <v>3</v>
      </c>
      <c r="F18" s="22">
        <v>16</v>
      </c>
      <c r="G18" s="23" t="s">
        <v>176</v>
      </c>
    </row>
    <row r="19" spans="1:7" x14ac:dyDescent="0.3">
      <c r="A19" s="47" t="s">
        <v>235</v>
      </c>
      <c r="B19" s="3">
        <v>4</v>
      </c>
      <c r="F19" s="22">
        <v>17</v>
      </c>
      <c r="G19" s="23" t="s">
        <v>177</v>
      </c>
    </row>
    <row r="20" spans="1:7" x14ac:dyDescent="0.3">
      <c r="A20" s="47" t="s">
        <v>236</v>
      </c>
      <c r="B20" s="3">
        <v>5</v>
      </c>
      <c r="F20" s="22">
        <v>18</v>
      </c>
      <c r="G20" s="23" t="s">
        <v>178</v>
      </c>
    </row>
    <row r="21" spans="1:7" x14ac:dyDescent="0.3">
      <c r="F21" s="22">
        <v>19</v>
      </c>
      <c r="G21" s="23" t="s">
        <v>179</v>
      </c>
    </row>
    <row r="22" spans="1:7" x14ac:dyDescent="0.3">
      <c r="F22" s="22">
        <v>20</v>
      </c>
      <c r="G22" s="23" t="s">
        <v>180</v>
      </c>
    </row>
    <row r="23" spans="1:7" x14ac:dyDescent="0.3">
      <c r="F23" s="22">
        <v>21</v>
      </c>
      <c r="G23" s="23" t="s">
        <v>181</v>
      </c>
    </row>
    <row r="24" spans="1:7" x14ac:dyDescent="0.3">
      <c r="F24" s="22">
        <v>22</v>
      </c>
      <c r="G24" s="23" t="s">
        <v>182</v>
      </c>
    </row>
    <row r="25" spans="1:7" x14ac:dyDescent="0.3">
      <c r="F25" s="22">
        <v>23</v>
      </c>
      <c r="G25" s="23" t="s">
        <v>153</v>
      </c>
    </row>
    <row r="26" spans="1:7" x14ac:dyDescent="0.3">
      <c r="F26" s="22">
        <v>24</v>
      </c>
      <c r="G26" s="23" t="s">
        <v>183</v>
      </c>
    </row>
    <row r="27" spans="1:7" x14ac:dyDescent="0.3">
      <c r="F27" s="22">
        <v>25</v>
      </c>
      <c r="G27" s="23" t="s">
        <v>160</v>
      </c>
    </row>
    <row r="28" spans="1:7" x14ac:dyDescent="0.3">
      <c r="F28" s="22">
        <v>26</v>
      </c>
      <c r="G28" s="23" t="s">
        <v>111</v>
      </c>
    </row>
    <row r="29" spans="1:7" x14ac:dyDescent="0.3">
      <c r="F29" s="22">
        <v>27</v>
      </c>
      <c r="G29" s="23" t="s">
        <v>163</v>
      </c>
    </row>
    <row r="30" spans="1:7" x14ac:dyDescent="0.3">
      <c r="F30" s="22">
        <v>28</v>
      </c>
      <c r="G30" s="23" t="s">
        <v>184</v>
      </c>
    </row>
    <row r="31" spans="1:7" x14ac:dyDescent="0.3">
      <c r="F31" s="22">
        <v>29</v>
      </c>
      <c r="G31" s="23" t="s">
        <v>185</v>
      </c>
    </row>
    <row r="32" spans="1:7" x14ac:dyDescent="0.3">
      <c r="F32" s="22">
        <v>30</v>
      </c>
      <c r="G32" s="23" t="s">
        <v>186</v>
      </c>
    </row>
    <row r="33" spans="6:11" x14ac:dyDescent="0.3">
      <c r="F33" s="22">
        <v>31</v>
      </c>
      <c r="G33" s="23" t="s">
        <v>187</v>
      </c>
    </row>
    <row r="34" spans="6:11" x14ac:dyDescent="0.3">
      <c r="F34" s="22">
        <v>32</v>
      </c>
      <c r="G34" s="23" t="s">
        <v>188</v>
      </c>
    </row>
    <row r="35" spans="6:11" x14ac:dyDescent="0.3">
      <c r="F35" s="22">
        <v>33</v>
      </c>
      <c r="G35" s="23" t="s">
        <v>189</v>
      </c>
    </row>
    <row r="36" spans="6:11" x14ac:dyDescent="0.3">
      <c r="F36" s="22">
        <v>34</v>
      </c>
      <c r="G36" s="23" t="s">
        <v>190</v>
      </c>
    </row>
    <row r="37" spans="6:11" x14ac:dyDescent="0.3">
      <c r="F37" s="22">
        <v>35</v>
      </c>
      <c r="G37" s="23" t="s">
        <v>191</v>
      </c>
    </row>
    <row r="38" spans="6:11" x14ac:dyDescent="0.3">
      <c r="F38" s="22">
        <v>36</v>
      </c>
      <c r="G38" s="23" t="s">
        <v>192</v>
      </c>
    </row>
    <row r="39" spans="6:11" x14ac:dyDescent="0.3">
      <c r="F39" s="38">
        <v>37</v>
      </c>
      <c r="G39" s="48" t="s">
        <v>193</v>
      </c>
      <c r="K39" s="34"/>
    </row>
    <row r="40" spans="6:11" x14ac:dyDescent="0.3">
      <c r="F40" s="38">
        <v>38</v>
      </c>
      <c r="G40" s="48" t="s">
        <v>194</v>
      </c>
      <c r="K40" s="34"/>
    </row>
    <row r="41" spans="6:11" x14ac:dyDescent="0.3">
      <c r="F41" s="38">
        <v>39</v>
      </c>
      <c r="G41" s="48" t="s">
        <v>195</v>
      </c>
      <c r="K41" s="34"/>
    </row>
    <row r="42" spans="6:11" x14ac:dyDescent="0.3">
      <c r="F42" s="38">
        <v>40</v>
      </c>
      <c r="G42" s="48" t="s">
        <v>196</v>
      </c>
      <c r="K42" s="34"/>
    </row>
    <row r="43" spans="6:11" x14ac:dyDescent="0.3">
      <c r="F43" s="38">
        <v>41</v>
      </c>
      <c r="G43" s="48" t="s">
        <v>197</v>
      </c>
      <c r="K43" s="34"/>
    </row>
    <row r="44" spans="6:11" x14ac:dyDescent="0.3">
      <c r="F44" s="38">
        <v>42</v>
      </c>
      <c r="G44" s="48" t="s">
        <v>198</v>
      </c>
      <c r="K44" s="34"/>
    </row>
    <row r="45" spans="6:11" x14ac:dyDescent="0.3">
      <c r="F45" s="38">
        <v>43</v>
      </c>
      <c r="G45" s="48" t="s">
        <v>199</v>
      </c>
      <c r="K45" s="34"/>
    </row>
    <row r="46" spans="6:11" x14ac:dyDescent="0.3">
      <c r="F46" s="38">
        <v>44</v>
      </c>
      <c r="G46" s="48" t="s">
        <v>200</v>
      </c>
      <c r="K46" s="34"/>
    </row>
    <row r="47" spans="6:11" x14ac:dyDescent="0.3">
      <c r="F47" s="38">
        <v>45</v>
      </c>
      <c r="G47" s="48" t="s">
        <v>201</v>
      </c>
      <c r="K47" s="34"/>
    </row>
    <row r="48" spans="6:11" x14ac:dyDescent="0.3">
      <c r="F48" s="38">
        <v>46</v>
      </c>
      <c r="G48" s="48" t="s">
        <v>202</v>
      </c>
      <c r="K48" s="34"/>
    </row>
    <row r="49" spans="6:11" x14ac:dyDescent="0.3">
      <c r="F49" s="38">
        <v>47</v>
      </c>
      <c r="G49" s="48" t="s">
        <v>203</v>
      </c>
      <c r="K49" s="34"/>
    </row>
    <row r="50" spans="6:11" x14ac:dyDescent="0.3">
      <c r="F50" s="38">
        <v>48</v>
      </c>
      <c r="G50" s="48" t="s">
        <v>204</v>
      </c>
      <c r="K50" s="34"/>
    </row>
    <row r="51" spans="6:11" x14ac:dyDescent="0.3">
      <c r="F51" s="38">
        <v>49</v>
      </c>
      <c r="G51" s="48" t="s">
        <v>205</v>
      </c>
      <c r="K51" s="34"/>
    </row>
    <row r="52" spans="6:11" x14ac:dyDescent="0.3">
      <c r="F52" s="38">
        <v>50</v>
      </c>
      <c r="G52" s="48" t="s">
        <v>206</v>
      </c>
      <c r="K52" s="34"/>
    </row>
    <row r="53" spans="6:11" x14ac:dyDescent="0.3">
      <c r="F53" s="38">
        <v>51</v>
      </c>
      <c r="G53" s="48" t="s">
        <v>207</v>
      </c>
      <c r="K53" s="34"/>
    </row>
    <row r="54" spans="6:11" x14ac:dyDescent="0.3">
      <c r="F54" s="38">
        <v>52</v>
      </c>
      <c r="G54" s="48" t="s">
        <v>208</v>
      </c>
      <c r="K54" s="34"/>
    </row>
    <row r="55" spans="6:11" x14ac:dyDescent="0.3">
      <c r="F55" s="38">
        <v>53</v>
      </c>
      <c r="G55" s="48" t="s">
        <v>209</v>
      </c>
      <c r="K55" s="34"/>
    </row>
    <row r="56" spans="6:11" x14ac:dyDescent="0.3">
      <c r="F56" s="38">
        <v>54</v>
      </c>
      <c r="G56" s="48" t="s">
        <v>210</v>
      </c>
      <c r="K56" s="34"/>
    </row>
    <row r="57" spans="6:11" x14ac:dyDescent="0.3">
      <c r="F57" s="38">
        <v>55</v>
      </c>
      <c r="G57" s="48" t="s">
        <v>211</v>
      </c>
      <c r="K57" s="34"/>
    </row>
    <row r="58" spans="6:11" x14ac:dyDescent="0.3">
      <c r="F58" s="38">
        <v>56</v>
      </c>
      <c r="G58" s="48" t="s">
        <v>212</v>
      </c>
      <c r="K58" s="34"/>
    </row>
    <row r="59" spans="6:11" x14ac:dyDescent="0.3">
      <c r="F59" s="38">
        <v>57</v>
      </c>
      <c r="G59" s="48" t="s">
        <v>213</v>
      </c>
      <c r="K59" s="34"/>
    </row>
    <row r="60" spans="6:11" x14ac:dyDescent="0.3">
      <c r="F60" s="38">
        <v>58</v>
      </c>
      <c r="G60" s="48" t="s">
        <v>214</v>
      </c>
      <c r="K60" s="34"/>
    </row>
    <row r="61" spans="6:11" x14ac:dyDescent="0.3">
      <c r="F61" s="38">
        <v>59</v>
      </c>
      <c r="G61" s="48" t="s">
        <v>215</v>
      </c>
      <c r="K61" s="34"/>
    </row>
    <row r="62" spans="6:11" x14ac:dyDescent="0.3">
      <c r="F62" s="38">
        <v>60</v>
      </c>
      <c r="G62" s="48" t="s">
        <v>216</v>
      </c>
      <c r="K62" s="34"/>
    </row>
    <row r="63" spans="6:11" x14ac:dyDescent="0.3">
      <c r="F63" s="38">
        <v>61</v>
      </c>
      <c r="G63" s="48" t="s">
        <v>217</v>
      </c>
      <c r="K63" s="34"/>
    </row>
    <row r="64" spans="6:11" x14ac:dyDescent="0.3">
      <c r="F64" s="38">
        <v>62</v>
      </c>
      <c r="G64" s="48" t="s">
        <v>218</v>
      </c>
      <c r="K64" s="34"/>
    </row>
    <row r="65" spans="6:11" x14ac:dyDescent="0.3">
      <c r="F65" s="38">
        <v>63</v>
      </c>
      <c r="G65" s="48" t="s">
        <v>219</v>
      </c>
      <c r="K65" s="34"/>
    </row>
    <row r="66" spans="6:11" x14ac:dyDescent="0.3">
      <c r="F66" s="38">
        <v>64</v>
      </c>
      <c r="G66" s="48" t="s">
        <v>220</v>
      </c>
      <c r="K66" s="34"/>
    </row>
    <row r="67" spans="6:11" x14ac:dyDescent="0.3">
      <c r="F67" s="38">
        <v>65</v>
      </c>
      <c r="G67" s="48" t="s">
        <v>221</v>
      </c>
      <c r="K67" s="34"/>
    </row>
    <row r="68" spans="6:11" x14ac:dyDescent="0.3">
      <c r="F68" s="38">
        <v>66</v>
      </c>
      <c r="G68" s="48" t="s">
        <v>222</v>
      </c>
      <c r="K68" s="34"/>
    </row>
    <row r="69" spans="6:11" x14ac:dyDescent="0.3">
      <c r="F69" s="38">
        <v>67</v>
      </c>
      <c r="G69" s="48" t="s">
        <v>223</v>
      </c>
      <c r="K69" s="34"/>
    </row>
    <row r="70" spans="6:11" x14ac:dyDescent="0.3">
      <c r="F70" s="38">
        <v>68</v>
      </c>
      <c r="G70" s="48" t="s">
        <v>109</v>
      </c>
      <c r="K70" s="34"/>
    </row>
    <row r="71" spans="6:11" x14ac:dyDescent="0.3">
      <c r="F71" s="38">
        <v>69</v>
      </c>
      <c r="G71" s="48" t="s">
        <v>224</v>
      </c>
      <c r="K71" s="34"/>
    </row>
    <row r="72" spans="6:11" x14ac:dyDescent="0.3">
      <c r="F72" s="38">
        <v>70</v>
      </c>
      <c r="G72" s="48" t="s">
        <v>225</v>
      </c>
    </row>
  </sheetData>
  <pageMargins left="0.7" right="0.7" top="0.78740157499999996" bottom="0.78740157499999996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Normal="100" workbookViewId="0">
      <selection activeCell="E18" sqref="E18"/>
    </sheetView>
  </sheetViews>
  <sheetFormatPr defaultColWidth="11.5546875" defaultRowHeight="14.4" x14ac:dyDescent="0.3"/>
  <cols>
    <col min="1" max="1" width="44.6640625" bestFit="1" customWidth="1"/>
    <col min="2" max="2" width="28.6640625" bestFit="1" customWidth="1"/>
  </cols>
  <sheetData>
    <row r="1" spans="1:2" x14ac:dyDescent="0.3">
      <c r="A1" s="5" t="s">
        <v>0</v>
      </c>
      <c r="B1" s="26"/>
    </row>
    <row r="2" spans="1:2" x14ac:dyDescent="0.3">
      <c r="A2" s="30" t="s">
        <v>6</v>
      </c>
      <c r="B2" s="37" t="s">
        <v>10</v>
      </c>
    </row>
    <row r="3" spans="1:2" x14ac:dyDescent="0.3">
      <c r="A3" s="31" t="s">
        <v>38</v>
      </c>
      <c r="B3" s="2" t="s">
        <v>39</v>
      </c>
    </row>
    <row r="4" spans="1:2" x14ac:dyDescent="0.3">
      <c r="A4" s="31" t="s">
        <v>40</v>
      </c>
      <c r="B4" s="2"/>
    </row>
    <row r="5" spans="1:2" x14ac:dyDescent="0.3">
      <c r="A5" s="31" t="s">
        <v>41</v>
      </c>
      <c r="B5" s="2"/>
    </row>
    <row r="6" spans="1:2" x14ac:dyDescent="0.3">
      <c r="A6" s="31" t="s">
        <v>42</v>
      </c>
      <c r="B6" s="28"/>
    </row>
    <row r="7" spans="1:2" x14ac:dyDescent="0.3">
      <c r="A7" s="31" t="s">
        <v>43</v>
      </c>
      <c r="B7" s="28"/>
    </row>
    <row r="8" spans="1:2" x14ac:dyDescent="0.3">
      <c r="A8" s="31" t="s">
        <v>44</v>
      </c>
      <c r="B8" s="2" t="s">
        <v>45</v>
      </c>
    </row>
    <row r="9" spans="1:2" x14ac:dyDescent="0.3">
      <c r="A9" s="31" t="s">
        <v>46</v>
      </c>
      <c r="B9" s="2" t="s">
        <v>47</v>
      </c>
    </row>
    <row r="10" spans="1:2" x14ac:dyDescent="0.3">
      <c r="A10" s="31" t="s">
        <v>48</v>
      </c>
      <c r="B10" s="2" t="s">
        <v>49</v>
      </c>
    </row>
    <row r="11" spans="1:2" x14ac:dyDescent="0.3">
      <c r="A11" s="31" t="s">
        <v>50</v>
      </c>
      <c r="B11" s="2" t="s">
        <v>51</v>
      </c>
    </row>
    <row r="12" spans="1:2" x14ac:dyDescent="0.3">
      <c r="A12" s="31" t="s">
        <v>52</v>
      </c>
      <c r="B12" s="2" t="s">
        <v>53</v>
      </c>
    </row>
    <row r="13" spans="1:2" x14ac:dyDescent="0.3">
      <c r="A13" s="31" t="s">
        <v>54</v>
      </c>
      <c r="B13" s="2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zoomScale="85" zoomScaleNormal="85" workbookViewId="0">
      <selection sqref="A1:B31"/>
    </sheetView>
  </sheetViews>
  <sheetFormatPr defaultColWidth="11.5546875" defaultRowHeight="14.4" x14ac:dyDescent="0.3"/>
  <cols>
    <col min="1" max="1" width="45.5546875" style="4" customWidth="1"/>
    <col min="2" max="2" width="16.33203125" style="3" bestFit="1" customWidth="1"/>
    <col min="3" max="16384" width="11.5546875" style="4"/>
  </cols>
  <sheetData>
    <row r="1" spans="1:5" x14ac:dyDescent="0.3">
      <c r="A1" s="5" t="s">
        <v>0</v>
      </c>
      <c r="B1" s="21"/>
      <c r="C1" s="20" t="s">
        <v>56</v>
      </c>
      <c r="E1" s="3"/>
    </row>
    <row r="2" spans="1:5" x14ac:dyDescent="0.3">
      <c r="A2" s="30" t="s">
        <v>6</v>
      </c>
      <c r="B2" s="37" t="s">
        <v>10</v>
      </c>
      <c r="D2" s="6"/>
    </row>
    <row r="3" spans="1:5" x14ac:dyDescent="0.3">
      <c r="A3" s="31" t="s">
        <v>57</v>
      </c>
      <c r="B3" s="2" t="s">
        <v>58</v>
      </c>
    </row>
    <row r="4" spans="1:5" x14ac:dyDescent="0.3">
      <c r="A4" s="31" t="s">
        <v>59</v>
      </c>
      <c r="B4" s="37">
        <v>341.9</v>
      </c>
    </row>
    <row r="5" spans="1:5" x14ac:dyDescent="0.3">
      <c r="A5" s="31" t="s">
        <v>60</v>
      </c>
      <c r="B5" s="2" t="s">
        <v>45</v>
      </c>
    </row>
    <row r="6" spans="1:5" x14ac:dyDescent="0.3">
      <c r="A6" s="31" t="s">
        <v>61</v>
      </c>
      <c r="B6" s="37">
        <v>82.034000000000006</v>
      </c>
    </row>
    <row r="7" spans="1:5" x14ac:dyDescent="0.3">
      <c r="A7" s="31" t="s">
        <v>38</v>
      </c>
      <c r="B7" s="2" t="s">
        <v>39</v>
      </c>
    </row>
    <row r="8" spans="1:5" x14ac:dyDescent="0.3">
      <c r="A8" s="31" t="s">
        <v>62</v>
      </c>
      <c r="B8" s="37">
        <v>-38549</v>
      </c>
    </row>
    <row r="9" spans="1:5" x14ac:dyDescent="0.3">
      <c r="A9" s="31" t="s">
        <v>63</v>
      </c>
      <c r="B9" s="37" t="s">
        <v>64</v>
      </c>
    </row>
    <row r="10" spans="1:5" x14ac:dyDescent="0.3">
      <c r="A10" s="31" t="s">
        <v>65</v>
      </c>
      <c r="B10" s="38" t="s">
        <v>66</v>
      </c>
    </row>
    <row r="11" spans="1:5" x14ac:dyDescent="0.3">
      <c r="A11" s="31" t="s">
        <v>67</v>
      </c>
      <c r="B11" s="37" t="s">
        <v>68</v>
      </c>
    </row>
    <row r="12" spans="1:5" x14ac:dyDescent="0.3">
      <c r="A12" s="31" t="s">
        <v>69</v>
      </c>
      <c r="B12" s="37">
        <v>507.4</v>
      </c>
    </row>
    <row r="13" spans="1:5" x14ac:dyDescent="0.3">
      <c r="A13" s="31" t="s">
        <v>61</v>
      </c>
      <c r="B13" s="37">
        <v>82.034000000000006</v>
      </c>
    </row>
    <row r="14" spans="1:5" x14ac:dyDescent="0.3">
      <c r="A14" s="31" t="s">
        <v>70</v>
      </c>
      <c r="B14" s="39">
        <v>2968820</v>
      </c>
    </row>
    <row r="15" spans="1:5" x14ac:dyDescent="0.3">
      <c r="A15" s="31" t="s">
        <v>71</v>
      </c>
      <c r="B15" s="37">
        <v>0.36944500000000002</v>
      </c>
    </row>
    <row r="16" spans="1:5" x14ac:dyDescent="0.3">
      <c r="A16" s="31" t="s">
        <v>72</v>
      </c>
      <c r="B16" s="37">
        <v>0.26</v>
      </c>
    </row>
    <row r="17" spans="1:2" x14ac:dyDescent="0.3">
      <c r="A17" s="31" t="s">
        <v>73</v>
      </c>
      <c r="B17" s="2">
        <v>0.34399999999999997</v>
      </c>
    </row>
    <row r="18" spans="1:2" x14ac:dyDescent="0.3">
      <c r="A18" s="31" t="s">
        <v>74</v>
      </c>
      <c r="B18" s="37">
        <v>-8646.6579999999994</v>
      </c>
    </row>
    <row r="19" spans="1:2" x14ac:dyDescent="0.3">
      <c r="A19" s="31" t="s">
        <v>75</v>
      </c>
      <c r="B19" s="37">
        <v>-7407.9040000000005</v>
      </c>
    </row>
    <row r="20" spans="1:2" x14ac:dyDescent="0.3">
      <c r="A20" s="31" t="s">
        <v>76</v>
      </c>
      <c r="B20" s="2">
        <v>0</v>
      </c>
    </row>
    <row r="21" spans="1:2" x14ac:dyDescent="0.3">
      <c r="A21" s="31" t="s">
        <v>77</v>
      </c>
      <c r="B21" s="2">
        <v>1.14199E-2</v>
      </c>
    </row>
    <row r="22" spans="1:2" x14ac:dyDescent="0.3">
      <c r="A22" s="31" t="s">
        <v>78</v>
      </c>
      <c r="B22" s="2">
        <v>0</v>
      </c>
    </row>
    <row r="23" spans="1:2" x14ac:dyDescent="0.3">
      <c r="A23" s="31" t="s">
        <v>79</v>
      </c>
      <c r="B23" s="37">
        <v>0.26</v>
      </c>
    </row>
    <row r="24" spans="1:2" x14ac:dyDescent="0.3">
      <c r="A24" s="31" t="s">
        <v>80</v>
      </c>
      <c r="B24" s="2" t="s">
        <v>20</v>
      </c>
    </row>
    <row r="25" spans="1:2" x14ac:dyDescent="0.3">
      <c r="A25" s="31" t="s">
        <v>81</v>
      </c>
      <c r="B25" s="2" t="s">
        <v>20</v>
      </c>
    </row>
    <row r="26" spans="1:2" x14ac:dyDescent="0.3">
      <c r="A26" s="31" t="s">
        <v>82</v>
      </c>
      <c r="B26" s="2" t="s">
        <v>20</v>
      </c>
    </row>
    <row r="27" spans="1:2" x14ac:dyDescent="0.3">
      <c r="A27" s="31" t="s">
        <v>83</v>
      </c>
      <c r="B27" s="2" t="s">
        <v>20</v>
      </c>
    </row>
    <row r="28" spans="1:2" x14ac:dyDescent="0.3">
      <c r="A28" s="31" t="s">
        <v>84</v>
      </c>
      <c r="B28" s="2" t="s">
        <v>20</v>
      </c>
    </row>
    <row r="29" spans="1:2" x14ac:dyDescent="0.3">
      <c r="A29" s="31" t="s">
        <v>85</v>
      </c>
      <c r="B29" s="2" t="s">
        <v>20</v>
      </c>
    </row>
    <row r="30" spans="1:2" x14ac:dyDescent="0.3">
      <c r="A30" s="31" t="s">
        <v>86</v>
      </c>
      <c r="B30" s="2" t="b">
        <v>1</v>
      </c>
    </row>
    <row r="31" spans="1:2" x14ac:dyDescent="0.3">
      <c r="A31" s="31" t="s">
        <v>87</v>
      </c>
      <c r="B31" s="2" t="s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30" zoomScaleNormal="130" workbookViewId="0">
      <selection activeCell="F6" sqref="F6"/>
    </sheetView>
  </sheetViews>
  <sheetFormatPr defaultColWidth="11.44140625" defaultRowHeight="14.4" x14ac:dyDescent="0.3"/>
  <cols>
    <col min="1" max="1" width="29.44140625" bestFit="1" customWidth="1"/>
    <col min="2" max="2" width="23.5546875" bestFit="1" customWidth="1"/>
    <col min="3" max="3" width="23.33203125" customWidth="1"/>
    <col min="4" max="4" width="18.5546875" bestFit="1" customWidth="1"/>
    <col min="5" max="5" width="21.6640625" bestFit="1" customWidth="1"/>
    <col min="6" max="6" width="22.33203125" bestFit="1" customWidth="1"/>
  </cols>
  <sheetData>
    <row r="1" spans="1:6" x14ac:dyDescent="0.3">
      <c r="A1" s="21" t="s">
        <v>88</v>
      </c>
      <c r="B1" s="21" t="s">
        <v>89</v>
      </c>
      <c r="C1" s="21" t="s">
        <v>90</v>
      </c>
      <c r="D1" s="21" t="s">
        <v>91</v>
      </c>
      <c r="E1" s="32" t="s">
        <v>92</v>
      </c>
      <c r="F1" s="32" t="s">
        <v>93</v>
      </c>
    </row>
    <row r="2" spans="1:6" x14ac:dyDescent="0.3">
      <c r="A2" s="37" t="s">
        <v>94</v>
      </c>
      <c r="B2" s="35" t="s">
        <v>95</v>
      </c>
      <c r="C2" s="37">
        <v>6</v>
      </c>
      <c r="D2" s="35" t="s">
        <v>96</v>
      </c>
      <c r="E2" s="41">
        <v>8.0311666666666701E-7</v>
      </c>
      <c r="F2" s="1" t="s">
        <v>97</v>
      </c>
    </row>
    <row r="3" spans="1:6" x14ac:dyDescent="0.3">
      <c r="A3" s="37" t="s">
        <v>98</v>
      </c>
      <c r="B3" s="35" t="s">
        <v>95</v>
      </c>
      <c r="C3" s="37">
        <v>6</v>
      </c>
      <c r="D3" s="35" t="s">
        <v>99</v>
      </c>
      <c r="E3" s="41">
        <v>8.0311666666666669E-7</v>
      </c>
      <c r="F3" s="1" t="s">
        <v>97</v>
      </c>
    </row>
    <row r="4" spans="1:6" x14ac:dyDescent="0.3">
      <c r="A4" s="35" t="s">
        <v>96</v>
      </c>
      <c r="B4" s="35" t="s">
        <v>100</v>
      </c>
      <c r="C4" s="37">
        <v>3</v>
      </c>
      <c r="D4" s="37" t="s">
        <v>101</v>
      </c>
    </row>
    <row r="5" spans="1:6" x14ac:dyDescent="0.3">
      <c r="A5" s="35" t="s">
        <v>99</v>
      </c>
      <c r="B5" s="35" t="s">
        <v>100</v>
      </c>
      <c r="C5" s="37">
        <v>3</v>
      </c>
      <c r="D5" s="37" t="s">
        <v>102</v>
      </c>
    </row>
    <row r="6" spans="1:6" x14ac:dyDescent="0.3">
      <c r="A6" s="37" t="s">
        <v>101</v>
      </c>
      <c r="B6" s="35" t="s">
        <v>95</v>
      </c>
      <c r="C6" s="37">
        <v>6</v>
      </c>
      <c r="D6" s="37" t="s">
        <v>103</v>
      </c>
    </row>
    <row r="7" spans="1:6" x14ac:dyDescent="0.3">
      <c r="A7" s="37" t="s">
        <v>102</v>
      </c>
      <c r="B7" s="35" t="s">
        <v>95</v>
      </c>
      <c r="C7" s="37">
        <v>6</v>
      </c>
      <c r="D7" s="37" t="s">
        <v>104</v>
      </c>
    </row>
    <row r="8" spans="1:6" x14ac:dyDescent="0.3">
      <c r="A8" s="37" t="s">
        <v>103</v>
      </c>
      <c r="B8" s="35" t="s">
        <v>105</v>
      </c>
      <c r="C8" s="37">
        <v>12</v>
      </c>
      <c r="D8" s="37" t="s">
        <v>106</v>
      </c>
    </row>
    <row r="9" spans="1:6" x14ac:dyDescent="0.3">
      <c r="A9" s="37" t="s">
        <v>104</v>
      </c>
      <c r="B9" s="35" t="s">
        <v>105</v>
      </c>
      <c r="C9" s="37">
        <v>12</v>
      </c>
      <c r="D9" s="37" t="s">
        <v>107</v>
      </c>
    </row>
    <row r="10" spans="1:6" x14ac:dyDescent="0.3">
      <c r="A10" s="37" t="s">
        <v>106</v>
      </c>
      <c r="B10" s="35" t="s">
        <v>95</v>
      </c>
      <c r="C10" s="37">
        <v>6</v>
      </c>
      <c r="D10" s="35" t="s">
        <v>108</v>
      </c>
    </row>
    <row r="11" spans="1:6" x14ac:dyDescent="0.3">
      <c r="A11" s="37" t="s">
        <v>107</v>
      </c>
      <c r="B11" s="35" t="s">
        <v>95</v>
      </c>
      <c r="C11" s="37">
        <v>6</v>
      </c>
      <c r="D11" s="35" t="s">
        <v>108</v>
      </c>
    </row>
    <row r="12" spans="1:6" x14ac:dyDescent="0.3">
      <c r="A12" s="35" t="s">
        <v>108</v>
      </c>
      <c r="B12" s="35" t="s">
        <v>109</v>
      </c>
      <c r="C12" s="37">
        <v>68</v>
      </c>
      <c r="D12" s="37" t="s">
        <v>110</v>
      </c>
    </row>
    <row r="13" spans="1:6" x14ac:dyDescent="0.3">
      <c r="A13" s="37" t="s">
        <v>110</v>
      </c>
      <c r="B13" s="35" t="s">
        <v>95</v>
      </c>
      <c r="C13" s="37">
        <v>6</v>
      </c>
      <c r="D13" s="37" t="s">
        <v>237</v>
      </c>
    </row>
    <row r="14" spans="1:6" x14ac:dyDescent="0.3">
      <c r="A14" s="37" t="s">
        <v>237</v>
      </c>
      <c r="B14" s="35" t="s">
        <v>111</v>
      </c>
      <c r="C14" s="37">
        <v>26</v>
      </c>
      <c r="D14" s="35" t="s">
        <v>112</v>
      </c>
    </row>
    <row r="15" spans="1:6" x14ac:dyDescent="0.3">
      <c r="A15" s="37" t="s">
        <v>112</v>
      </c>
      <c r="B15" s="37" t="s">
        <v>95</v>
      </c>
      <c r="C15" s="37">
        <v>6</v>
      </c>
      <c r="D15" s="40"/>
    </row>
    <row r="16" spans="1:6" x14ac:dyDescent="0.3">
      <c r="A16" s="37" t="s">
        <v>113</v>
      </c>
      <c r="B16" s="37" t="s">
        <v>114</v>
      </c>
      <c r="C16" s="37">
        <v>7</v>
      </c>
      <c r="D16" s="35" t="s">
        <v>96</v>
      </c>
    </row>
    <row r="17" spans="1:4" x14ac:dyDescent="0.3">
      <c r="A17" s="37" t="s">
        <v>115</v>
      </c>
      <c r="B17" s="37" t="s">
        <v>114</v>
      </c>
      <c r="C17" s="37">
        <v>7</v>
      </c>
      <c r="D17" s="35" t="s">
        <v>99</v>
      </c>
    </row>
    <row r="18" spans="1:4" x14ac:dyDescent="0.3">
      <c r="A18" s="37" t="s">
        <v>116</v>
      </c>
      <c r="B18" s="37" t="s">
        <v>114</v>
      </c>
      <c r="C18" s="37">
        <v>7</v>
      </c>
      <c r="D18" s="37" t="s">
        <v>103</v>
      </c>
    </row>
    <row r="19" spans="1:4" x14ac:dyDescent="0.3">
      <c r="A19" s="37" t="s">
        <v>117</v>
      </c>
      <c r="B19" s="37" t="s">
        <v>114</v>
      </c>
      <c r="C19" s="37">
        <v>7</v>
      </c>
      <c r="D19" s="37" t="s">
        <v>104</v>
      </c>
    </row>
    <row r="20" spans="1:4" x14ac:dyDescent="0.3">
      <c r="A20" s="37" t="s">
        <v>118</v>
      </c>
      <c r="B20" s="37" t="s">
        <v>114</v>
      </c>
      <c r="C20" s="37">
        <v>7</v>
      </c>
      <c r="D20" s="37" t="s">
        <v>237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6"/>
  <sheetViews>
    <sheetView workbookViewId="0">
      <selection activeCell="H12" sqref="H12"/>
    </sheetView>
  </sheetViews>
  <sheetFormatPr defaultColWidth="11.44140625" defaultRowHeight="14.4" x14ac:dyDescent="0.3"/>
  <cols>
    <col min="1" max="1" width="27.5546875" bestFit="1" customWidth="1"/>
    <col min="2" max="2" width="12" bestFit="1" customWidth="1"/>
    <col min="3" max="3" width="13.88671875" bestFit="1" customWidth="1"/>
    <col min="4" max="4" width="21.109375" customWidth="1"/>
    <col min="13" max="14" width="12" bestFit="1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x14ac:dyDescent="0.3">
      <c r="A2" s="30" t="s">
        <v>1</v>
      </c>
      <c r="B2" s="1" t="s">
        <v>2</v>
      </c>
      <c r="C2" s="1"/>
      <c r="D2" s="1" t="s">
        <v>3</v>
      </c>
      <c r="E2" s="1"/>
    </row>
    <row r="3" spans="1:5" x14ac:dyDescent="0.3">
      <c r="A3" s="30" t="s">
        <v>6</v>
      </c>
      <c r="B3" s="35" t="s">
        <v>7</v>
      </c>
      <c r="C3" s="53" t="s">
        <v>11</v>
      </c>
      <c r="D3" s="35" t="s">
        <v>8</v>
      </c>
      <c r="E3" s="35" t="s">
        <v>11</v>
      </c>
    </row>
    <row r="4" spans="1:5" x14ac:dyDescent="0.3">
      <c r="A4" s="30" t="s">
        <v>119</v>
      </c>
      <c r="B4" s="35">
        <v>7.9376272222222202E-5</v>
      </c>
      <c r="C4" s="53">
        <v>4.4018552777777803E-2</v>
      </c>
      <c r="D4" s="35">
        <v>7.9756975000000007E-5</v>
      </c>
      <c r="E4" s="35">
        <v>4.4229675000000003E-2</v>
      </c>
    </row>
    <row r="5" spans="1:5" x14ac:dyDescent="0.3">
      <c r="A5" s="30" t="s">
        <v>120</v>
      </c>
      <c r="B5" s="1" t="s">
        <v>121</v>
      </c>
      <c r="C5" s="54" t="s">
        <v>121</v>
      </c>
      <c r="D5" s="1" t="s">
        <v>121</v>
      </c>
      <c r="E5" s="1" t="s">
        <v>121</v>
      </c>
    </row>
    <row r="6" spans="1:5" x14ac:dyDescent="0.3">
      <c r="A6" s="30" t="s">
        <v>92</v>
      </c>
      <c r="B6" s="36">
        <v>8.0311666666666701E-7</v>
      </c>
      <c r="C6" s="53">
        <v>0</v>
      </c>
      <c r="D6" s="36">
        <v>8.0311666666666701E-7</v>
      </c>
      <c r="E6" s="35">
        <v>0</v>
      </c>
    </row>
    <row r="7" spans="1:5" x14ac:dyDescent="0.3">
      <c r="A7" s="30" t="s">
        <v>93</v>
      </c>
      <c r="B7" s="1" t="s">
        <v>97</v>
      </c>
      <c r="C7" s="54" t="s">
        <v>97</v>
      </c>
      <c r="D7" s="1" t="s">
        <v>97</v>
      </c>
      <c r="E7" s="1" t="s">
        <v>97</v>
      </c>
    </row>
    <row r="8" spans="1:5" x14ac:dyDescent="0.3">
      <c r="A8" s="30" t="s">
        <v>122</v>
      </c>
      <c r="B8" s="36" t="s">
        <v>98</v>
      </c>
      <c r="C8" s="53" t="s">
        <v>98</v>
      </c>
      <c r="D8" s="36" t="s">
        <v>94</v>
      </c>
      <c r="E8" s="36" t="s">
        <v>94</v>
      </c>
    </row>
    <row r="9" spans="1:5" x14ac:dyDescent="0.3">
      <c r="A9" s="30" t="s">
        <v>123</v>
      </c>
      <c r="B9" s="35">
        <v>25</v>
      </c>
      <c r="C9" s="53">
        <v>25</v>
      </c>
      <c r="D9" s="35">
        <v>25</v>
      </c>
      <c r="E9" s="35">
        <v>25</v>
      </c>
    </row>
    <row r="10" spans="1:5" x14ac:dyDescent="0.3">
      <c r="A10" s="30" t="s">
        <v>124</v>
      </c>
      <c r="B10" s="1" t="s">
        <v>125</v>
      </c>
      <c r="C10" s="54" t="s">
        <v>125</v>
      </c>
      <c r="D10" s="1" t="s">
        <v>125</v>
      </c>
      <c r="E10" s="1" t="s">
        <v>125</v>
      </c>
    </row>
    <row r="26" spans="11:11" x14ac:dyDescent="0.3">
      <c r="K26" s="5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zoomScale="115" zoomScaleNormal="115" workbookViewId="0">
      <selection sqref="A1:B12"/>
    </sheetView>
  </sheetViews>
  <sheetFormatPr defaultColWidth="11.5546875" defaultRowHeight="14.4" x14ac:dyDescent="0.3"/>
  <cols>
    <col min="1" max="1" width="30.44140625" bestFit="1" customWidth="1"/>
    <col min="2" max="2" width="18.109375" bestFit="1" customWidth="1"/>
    <col min="4" max="4" width="24" bestFit="1" customWidth="1"/>
    <col min="5" max="5" width="23.33203125" bestFit="1" customWidth="1"/>
  </cols>
  <sheetData>
    <row r="1" spans="1:2" x14ac:dyDescent="0.3">
      <c r="A1" s="7" t="s">
        <v>0</v>
      </c>
      <c r="B1" s="7" t="s">
        <v>126</v>
      </c>
    </row>
    <row r="2" spans="1:2" x14ac:dyDescent="0.3">
      <c r="A2" s="30" t="s">
        <v>127</v>
      </c>
      <c r="B2" s="2">
        <v>101325</v>
      </c>
    </row>
    <row r="3" spans="1:2" x14ac:dyDescent="0.3">
      <c r="A3" s="30" t="s">
        <v>128</v>
      </c>
      <c r="B3" s="2" t="s">
        <v>47</v>
      </c>
    </row>
    <row r="4" spans="1:2" x14ac:dyDescent="0.3">
      <c r="A4" s="30" t="s">
        <v>129</v>
      </c>
      <c r="B4" s="42">
        <v>10000</v>
      </c>
    </row>
    <row r="5" spans="1:2" x14ac:dyDescent="0.3">
      <c r="A5" s="30" t="s">
        <v>130</v>
      </c>
      <c r="B5" s="2" t="s">
        <v>47</v>
      </c>
    </row>
    <row r="6" spans="1:2" x14ac:dyDescent="0.3">
      <c r="A6" s="49" t="s">
        <v>131</v>
      </c>
      <c r="B6" s="37" t="s">
        <v>238</v>
      </c>
    </row>
    <row r="7" spans="1:2" x14ac:dyDescent="0.3">
      <c r="A7" s="30" t="s">
        <v>132</v>
      </c>
      <c r="B7" s="37">
        <v>0</v>
      </c>
    </row>
    <row r="8" spans="1:2" x14ac:dyDescent="0.3">
      <c r="A8" s="30" t="s">
        <v>133</v>
      </c>
      <c r="B8" s="37">
        <v>5.0000000000000001E-4</v>
      </c>
    </row>
    <row r="9" spans="1:2" x14ac:dyDescent="0.3">
      <c r="A9" s="30" t="s">
        <v>134</v>
      </c>
      <c r="B9" s="2" t="s">
        <v>135</v>
      </c>
    </row>
    <row r="10" spans="1:2" x14ac:dyDescent="0.3">
      <c r="A10" s="49" t="s">
        <v>136</v>
      </c>
      <c r="B10" s="43">
        <v>7.4999999999999993E-5</v>
      </c>
    </row>
    <row r="11" spans="1:2" x14ac:dyDescent="0.3">
      <c r="A11" s="49" t="s">
        <v>137</v>
      </c>
      <c r="B11" s="2" t="s">
        <v>135</v>
      </c>
    </row>
    <row r="12" spans="1:2" x14ac:dyDescent="0.3">
      <c r="A12" s="30" t="s">
        <v>138</v>
      </c>
      <c r="B12" s="39" t="s">
        <v>237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'Dropdown Options'!$D$1:$D$4</xm:f>
          </x14:formula1>
          <xm:sqref>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zoomScale="115" zoomScaleNormal="115" workbookViewId="0">
      <selection sqref="A1:C8"/>
    </sheetView>
  </sheetViews>
  <sheetFormatPr defaultColWidth="11.5546875" defaultRowHeight="14.4" x14ac:dyDescent="0.3"/>
  <cols>
    <col min="1" max="1" width="30.44140625" bestFit="1" customWidth="1"/>
    <col min="2" max="2" width="18.109375" bestFit="1" customWidth="1"/>
    <col min="3" max="3" width="15.33203125" bestFit="1" customWidth="1"/>
    <col min="4" max="4" width="24" bestFit="1" customWidth="1"/>
    <col min="5" max="5" width="23.33203125" bestFit="1" customWidth="1"/>
  </cols>
  <sheetData>
    <row r="1" spans="1:3" x14ac:dyDescent="0.3">
      <c r="A1" s="7" t="s">
        <v>0</v>
      </c>
      <c r="B1" s="7" t="s">
        <v>226</v>
      </c>
      <c r="C1" s="7" t="s">
        <v>227</v>
      </c>
    </row>
    <row r="2" spans="1:3" x14ac:dyDescent="0.3">
      <c r="A2" s="49" t="s">
        <v>139</v>
      </c>
      <c r="B2" s="44" t="s">
        <v>94</v>
      </c>
      <c r="C2" s="45" t="s">
        <v>98</v>
      </c>
    </row>
    <row r="3" spans="1:3" x14ac:dyDescent="0.3">
      <c r="A3" s="49" t="s">
        <v>140</v>
      </c>
      <c r="B3" s="44" t="s">
        <v>101</v>
      </c>
      <c r="C3" s="45" t="s">
        <v>102</v>
      </c>
    </row>
    <row r="4" spans="1:3" x14ac:dyDescent="0.3">
      <c r="A4" s="49" t="s">
        <v>141</v>
      </c>
      <c r="B4" s="52">
        <v>1</v>
      </c>
      <c r="C4" s="45">
        <v>1</v>
      </c>
    </row>
    <row r="5" spans="1:3" x14ac:dyDescent="0.3">
      <c r="A5" s="49" t="s">
        <v>228</v>
      </c>
      <c r="B5" s="44">
        <v>200000</v>
      </c>
      <c r="C5" s="45">
        <v>200000</v>
      </c>
    </row>
    <row r="6" spans="1:3" x14ac:dyDescent="0.3">
      <c r="A6" s="49" t="s">
        <v>144</v>
      </c>
      <c r="B6" s="44" t="s">
        <v>47</v>
      </c>
      <c r="C6" s="45" t="s">
        <v>47</v>
      </c>
    </row>
    <row r="7" spans="1:3" x14ac:dyDescent="0.3">
      <c r="A7" s="50" t="s">
        <v>145</v>
      </c>
      <c r="B7" s="1">
        <v>75</v>
      </c>
      <c r="C7" s="1">
        <v>75</v>
      </c>
    </row>
    <row r="8" spans="1:3" x14ac:dyDescent="0.3">
      <c r="A8" s="49" t="s">
        <v>138</v>
      </c>
      <c r="B8" s="46" t="s">
        <v>96</v>
      </c>
      <c r="C8" s="44" t="s">
        <v>99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'Dropdown Options'!$B$8:$B$12</xm:f>
          </x14:formula1>
          <xm:sqref>B4:C4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zoomScale="115" zoomScaleNormal="115" workbookViewId="0">
      <selection activeCell="C21" sqref="C21"/>
    </sheetView>
  </sheetViews>
  <sheetFormatPr defaultColWidth="11.5546875" defaultRowHeight="14.4" x14ac:dyDescent="0.3"/>
  <cols>
    <col min="1" max="1" width="30.44140625" bestFit="1" customWidth="1"/>
    <col min="2" max="3" width="17.6640625" bestFit="1" customWidth="1"/>
    <col min="4" max="4" width="24" bestFit="1" customWidth="1"/>
    <col min="5" max="5" width="23.33203125" bestFit="1" customWidth="1"/>
  </cols>
  <sheetData>
    <row r="1" spans="1:3" x14ac:dyDescent="0.3">
      <c r="A1" s="7" t="s">
        <v>0</v>
      </c>
      <c r="B1" s="7" t="s">
        <v>126</v>
      </c>
      <c r="C1" s="7" t="s">
        <v>126</v>
      </c>
    </row>
    <row r="2" spans="1:3" x14ac:dyDescent="0.3">
      <c r="A2" s="49" t="s">
        <v>139</v>
      </c>
      <c r="B2" s="44" t="s">
        <v>101</v>
      </c>
      <c r="C2" s="45" t="s">
        <v>102</v>
      </c>
    </row>
    <row r="3" spans="1:3" x14ac:dyDescent="0.3">
      <c r="A3" s="49" t="s">
        <v>140</v>
      </c>
      <c r="B3" s="44" t="s">
        <v>106</v>
      </c>
      <c r="C3" s="45" t="s">
        <v>107</v>
      </c>
    </row>
    <row r="4" spans="1:3" x14ac:dyDescent="0.3">
      <c r="A4" s="49" t="s">
        <v>146</v>
      </c>
      <c r="B4" s="44" t="s">
        <v>116</v>
      </c>
      <c r="C4" s="45" t="s">
        <v>117</v>
      </c>
    </row>
    <row r="5" spans="1:3" x14ac:dyDescent="0.3">
      <c r="A5" s="49" t="s">
        <v>141</v>
      </c>
      <c r="B5" s="52">
        <v>1</v>
      </c>
      <c r="C5" s="45">
        <v>1</v>
      </c>
    </row>
    <row r="6" spans="1:3" x14ac:dyDescent="0.3">
      <c r="A6" s="49" t="s">
        <v>147</v>
      </c>
      <c r="B6" s="44">
        <v>0.1</v>
      </c>
      <c r="C6" s="45">
        <v>0.1</v>
      </c>
    </row>
    <row r="7" spans="1:3" x14ac:dyDescent="0.3">
      <c r="A7" s="49" t="s">
        <v>148</v>
      </c>
      <c r="B7" s="44" t="s">
        <v>143</v>
      </c>
      <c r="C7" s="45" t="s">
        <v>143</v>
      </c>
    </row>
    <row r="8" spans="1:3" x14ac:dyDescent="0.3">
      <c r="A8" s="49" t="s">
        <v>145</v>
      </c>
      <c r="B8" s="1">
        <v>90</v>
      </c>
      <c r="C8" s="1">
        <v>90</v>
      </c>
    </row>
    <row r="9" spans="1:3" x14ac:dyDescent="0.3">
      <c r="A9" s="49" t="s">
        <v>149</v>
      </c>
      <c r="B9" s="2">
        <v>283.14999999999998</v>
      </c>
      <c r="C9" s="2">
        <v>283.14999999999998</v>
      </c>
    </row>
    <row r="10" spans="1:3" x14ac:dyDescent="0.3">
      <c r="A10" s="49" t="s">
        <v>150</v>
      </c>
      <c r="B10" s="2" t="s">
        <v>45</v>
      </c>
      <c r="C10" s="2" t="s">
        <v>45</v>
      </c>
    </row>
    <row r="11" spans="1:3" x14ac:dyDescent="0.3">
      <c r="A11" s="49" t="s">
        <v>138</v>
      </c>
      <c r="B11" s="46" t="s">
        <v>103</v>
      </c>
      <c r="C11" s="44" t="s">
        <v>104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'Dropdown Options'!$B$15:$B$20</xm:f>
          </x14:formula1>
          <xm:sqref>B5:C5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E498-0F1E-4874-8305-63CD0DCFD4BF}">
  <dimension ref="A1:I32"/>
  <sheetViews>
    <sheetView workbookViewId="0">
      <selection activeCell="C13" sqref="C13"/>
    </sheetView>
  </sheetViews>
  <sheetFormatPr defaultRowHeight="14.4" x14ac:dyDescent="0.3"/>
  <cols>
    <col min="1" max="1" width="27" bestFit="1" customWidth="1"/>
    <col min="2" max="2" width="17.6640625" bestFit="1" customWidth="1"/>
    <col min="3" max="3" width="20.33203125" bestFit="1" customWidth="1"/>
    <col min="4" max="4" width="25.44140625" customWidth="1"/>
    <col min="5" max="5" width="31.6640625" customWidth="1"/>
    <col min="6" max="6" width="17.5546875" customWidth="1"/>
    <col min="7" max="7" width="21.88671875" customWidth="1"/>
    <col min="8" max="8" width="12.6640625" bestFit="1" customWidth="1"/>
    <col min="9" max="9" width="12" bestFit="1" customWidth="1"/>
  </cols>
  <sheetData>
    <row r="1" spans="1:9" ht="15.6" x14ac:dyDescent="0.3">
      <c r="A1" s="59" t="s">
        <v>239</v>
      </c>
      <c r="B1" s="59" t="s">
        <v>240</v>
      </c>
      <c r="C1" s="59" t="s">
        <v>241</v>
      </c>
      <c r="D1" s="59" t="s">
        <v>242</v>
      </c>
      <c r="E1" s="59" t="s">
        <v>243</v>
      </c>
      <c r="F1" s="60" t="s">
        <v>244</v>
      </c>
      <c r="G1" s="60" t="s">
        <v>245</v>
      </c>
      <c r="H1" s="60" t="s">
        <v>246</v>
      </c>
      <c r="I1" s="60" t="s">
        <v>247</v>
      </c>
    </row>
    <row r="2" spans="1:9" x14ac:dyDescent="0.3">
      <c r="A2" s="2">
        <v>1</v>
      </c>
      <c r="B2" s="2">
        <v>1</v>
      </c>
      <c r="C2" s="2">
        <v>0.01</v>
      </c>
      <c r="D2" s="2">
        <v>0.01</v>
      </c>
      <c r="E2" s="2">
        <v>10</v>
      </c>
      <c r="F2" s="2">
        <v>1756.1</v>
      </c>
      <c r="G2" s="61">
        <v>1.2351230549942509</v>
      </c>
      <c r="H2" s="61">
        <f t="shared" ref="H2:H32" si="0">+LN(G2)</f>
        <v>0.21117060478769639</v>
      </c>
      <c r="I2" s="62">
        <f t="shared" ref="I2:I32" si="1">1/(E2+273.15)</f>
        <v>3.5316969803990822E-3</v>
      </c>
    </row>
    <row r="3" spans="1:9" x14ac:dyDescent="0.3">
      <c r="A3" s="2">
        <v>1</v>
      </c>
      <c r="B3" s="2">
        <v>2</v>
      </c>
      <c r="C3" s="2">
        <v>0.01</v>
      </c>
      <c r="D3" s="2">
        <v>0.01</v>
      </c>
      <c r="E3" s="2">
        <v>20</v>
      </c>
      <c r="F3" s="2">
        <v>2140</v>
      </c>
      <c r="G3" s="2">
        <v>4.4800000000000004</v>
      </c>
      <c r="H3" s="61">
        <f t="shared" si="0"/>
        <v>1.4996230464268938</v>
      </c>
      <c r="I3" s="62">
        <f t="shared" si="1"/>
        <v>3.4112229234180458E-3</v>
      </c>
    </row>
    <row r="4" spans="1:9" x14ac:dyDescent="0.3">
      <c r="A4" s="2">
        <v>1</v>
      </c>
      <c r="B4" s="2">
        <v>3</v>
      </c>
      <c r="C4" s="2">
        <v>0.01</v>
      </c>
      <c r="D4" s="2">
        <v>0.01</v>
      </c>
      <c r="E4" s="2">
        <v>25</v>
      </c>
      <c r="F4" s="2">
        <v>2320</v>
      </c>
      <c r="G4" s="61">
        <v>4.0796325040110242</v>
      </c>
      <c r="H4" s="61">
        <f>+LN(G4)</f>
        <v>1.4060069118129774</v>
      </c>
      <c r="I4" s="62">
        <f t="shared" si="1"/>
        <v>3.3540164346805303E-3</v>
      </c>
    </row>
    <row r="5" spans="1:9" x14ac:dyDescent="0.3">
      <c r="A5" s="2">
        <v>1</v>
      </c>
      <c r="B5" s="2">
        <v>4</v>
      </c>
      <c r="C5" s="2">
        <v>0.01</v>
      </c>
      <c r="D5" s="2">
        <v>0.01</v>
      </c>
      <c r="E5" s="2">
        <v>30</v>
      </c>
      <c r="F5" s="2">
        <v>2510</v>
      </c>
      <c r="G5" s="63">
        <v>4.0497279427805557</v>
      </c>
      <c r="H5" s="61">
        <f>+LN(G5)</f>
        <v>1.3986497042400468</v>
      </c>
      <c r="I5" s="62">
        <f t="shared" si="1"/>
        <v>3.298697014679202E-3</v>
      </c>
    </row>
    <row r="6" spans="1:9" x14ac:dyDescent="0.3">
      <c r="A6" s="2">
        <v>1</v>
      </c>
      <c r="B6" s="2">
        <v>5</v>
      </c>
      <c r="C6" s="2">
        <v>0.01</v>
      </c>
      <c r="D6" s="2">
        <v>0.01</v>
      </c>
      <c r="E6" s="2">
        <v>35</v>
      </c>
      <c r="F6" s="2">
        <v>2680</v>
      </c>
      <c r="G6" s="63">
        <v>4.9155465450071532</v>
      </c>
      <c r="H6" s="61">
        <f t="shared" si="0"/>
        <v>1.5924029468080148</v>
      </c>
      <c r="I6" s="62">
        <f t="shared" si="1"/>
        <v>3.2451728054518907E-3</v>
      </c>
    </row>
    <row r="7" spans="1:9" x14ac:dyDescent="0.3">
      <c r="A7" s="2">
        <v>1</v>
      </c>
      <c r="B7" s="2">
        <v>6</v>
      </c>
      <c r="C7" s="2">
        <v>0.01</v>
      </c>
      <c r="D7" s="2">
        <v>0.01</v>
      </c>
      <c r="E7" s="2">
        <v>40</v>
      </c>
      <c r="F7" s="2">
        <v>2890</v>
      </c>
      <c r="G7" s="64">
        <v>6.2549000000000001</v>
      </c>
      <c r="H7" s="61">
        <f t="shared" si="0"/>
        <v>1.8333651565808458</v>
      </c>
      <c r="I7" s="62">
        <f t="shared" si="1"/>
        <v>3.1933578157432542E-3</v>
      </c>
    </row>
    <row r="8" spans="1:9" x14ac:dyDescent="0.3">
      <c r="A8" s="2">
        <v>1</v>
      </c>
      <c r="B8" s="2">
        <v>7</v>
      </c>
      <c r="C8" s="2">
        <v>0.01</v>
      </c>
      <c r="D8" s="2">
        <v>0.01</v>
      </c>
      <c r="E8" s="2">
        <v>50</v>
      </c>
      <c r="F8" s="2">
        <v>3230</v>
      </c>
      <c r="G8" s="61">
        <v>5.9290000000000003</v>
      </c>
      <c r="H8" s="61">
        <f t="shared" si="0"/>
        <v>1.7798555647252308</v>
      </c>
      <c r="I8" s="62">
        <f t="shared" si="1"/>
        <v>3.0945381401825778E-3</v>
      </c>
    </row>
    <row r="9" spans="1:9" x14ac:dyDescent="0.3">
      <c r="A9" s="2">
        <v>2</v>
      </c>
      <c r="B9" s="2">
        <v>1</v>
      </c>
      <c r="C9" s="2">
        <v>0.1</v>
      </c>
      <c r="D9" s="2">
        <v>0.1</v>
      </c>
      <c r="E9" s="2">
        <v>10</v>
      </c>
      <c r="F9" s="2">
        <v>14940</v>
      </c>
      <c r="G9" s="61">
        <v>0.25031580029039863</v>
      </c>
      <c r="H9" s="61">
        <f t="shared" si="0"/>
        <v>-1.3850319571256322</v>
      </c>
      <c r="I9" s="62">
        <f t="shared" si="1"/>
        <v>3.5316969803990822E-3</v>
      </c>
    </row>
    <row r="10" spans="1:9" x14ac:dyDescent="0.3">
      <c r="A10" s="2">
        <v>2</v>
      </c>
      <c r="B10" s="2">
        <v>2</v>
      </c>
      <c r="C10" s="2">
        <v>0.1</v>
      </c>
      <c r="D10" s="2">
        <v>0.1</v>
      </c>
      <c r="E10" s="2">
        <v>20</v>
      </c>
      <c r="F10" s="2">
        <v>18200</v>
      </c>
      <c r="G10" s="61">
        <v>0.62931459902789244</v>
      </c>
      <c r="H10" s="61">
        <f t="shared" si="0"/>
        <v>-0.46312398988170611</v>
      </c>
      <c r="I10" s="62">
        <f t="shared" si="1"/>
        <v>3.4112229234180458E-3</v>
      </c>
    </row>
    <row r="11" spans="1:9" x14ac:dyDescent="0.3">
      <c r="A11" s="2">
        <v>2</v>
      </c>
      <c r="B11" s="2">
        <v>3</v>
      </c>
      <c r="C11" s="2">
        <v>0.1</v>
      </c>
      <c r="D11" s="2">
        <v>0.1</v>
      </c>
      <c r="E11" s="2">
        <v>25</v>
      </c>
      <c r="F11" s="2">
        <v>20000</v>
      </c>
      <c r="G11" s="61">
        <v>0.82592723184667594</v>
      </c>
      <c r="H11" s="61">
        <f t="shared" si="0"/>
        <v>-0.19124860637985355</v>
      </c>
      <c r="I11" s="62">
        <f t="shared" si="1"/>
        <v>3.3540164346805303E-3</v>
      </c>
    </row>
    <row r="12" spans="1:9" x14ac:dyDescent="0.3">
      <c r="A12" s="2">
        <v>2</v>
      </c>
      <c r="B12" s="2">
        <v>4</v>
      </c>
      <c r="C12" s="2">
        <v>0.1</v>
      </c>
      <c r="D12" s="2">
        <v>0.1</v>
      </c>
      <c r="E12" s="2">
        <v>30</v>
      </c>
      <c r="F12" s="2">
        <v>21500</v>
      </c>
      <c r="G12" s="63">
        <v>0.97490890967816035</v>
      </c>
      <c r="H12" s="61">
        <f t="shared" si="0"/>
        <v>-2.5411238319885343E-2</v>
      </c>
      <c r="I12" s="62">
        <f t="shared" si="1"/>
        <v>3.298697014679202E-3</v>
      </c>
    </row>
    <row r="13" spans="1:9" x14ac:dyDescent="0.3">
      <c r="A13" s="2">
        <v>2</v>
      </c>
      <c r="B13" s="2">
        <v>5</v>
      </c>
      <c r="C13" s="2">
        <v>0.1</v>
      </c>
      <c r="D13" s="2">
        <v>0.1</v>
      </c>
      <c r="E13" s="2">
        <v>35</v>
      </c>
      <c r="F13" s="2">
        <v>23400</v>
      </c>
      <c r="G13" s="63">
        <v>1.2484853989822431</v>
      </c>
      <c r="H13" s="61">
        <f t="shared" si="0"/>
        <v>0.22193113582128243</v>
      </c>
      <c r="I13" s="62">
        <f t="shared" si="1"/>
        <v>3.2451728054518907E-3</v>
      </c>
    </row>
    <row r="14" spans="1:9" x14ac:dyDescent="0.3">
      <c r="A14" s="2">
        <v>2</v>
      </c>
      <c r="B14" s="2">
        <v>6</v>
      </c>
      <c r="C14" s="2">
        <v>0.1</v>
      </c>
      <c r="D14" s="2">
        <v>0.1</v>
      </c>
      <c r="E14" s="2">
        <v>40</v>
      </c>
      <c r="F14" s="2">
        <v>25300</v>
      </c>
      <c r="G14" s="64">
        <v>1.5717169538795419</v>
      </c>
      <c r="H14" s="61">
        <f t="shared" si="0"/>
        <v>0.4521686230111997</v>
      </c>
      <c r="I14" s="62">
        <f t="shared" si="1"/>
        <v>3.1933578157432542E-3</v>
      </c>
    </row>
    <row r="15" spans="1:9" x14ac:dyDescent="0.3">
      <c r="A15" s="2">
        <v>2</v>
      </c>
      <c r="B15" s="2">
        <v>7</v>
      </c>
      <c r="C15" s="2">
        <v>0.1</v>
      </c>
      <c r="D15" s="2">
        <v>0.1</v>
      </c>
      <c r="E15" s="2">
        <v>50</v>
      </c>
      <c r="F15" s="2">
        <v>28400</v>
      </c>
      <c r="G15" s="61">
        <v>2.66</v>
      </c>
      <c r="H15" s="61">
        <f t="shared" si="0"/>
        <v>0.97832612279360776</v>
      </c>
      <c r="I15" s="62">
        <f t="shared" si="1"/>
        <v>3.0945381401825778E-3</v>
      </c>
    </row>
    <row r="16" spans="1:9" x14ac:dyDescent="0.3">
      <c r="A16" s="2">
        <v>3</v>
      </c>
      <c r="B16" s="2">
        <v>1</v>
      </c>
      <c r="C16" s="2">
        <v>0.01</v>
      </c>
      <c r="D16" s="2">
        <v>0.01</v>
      </c>
      <c r="E16" s="2">
        <v>10</v>
      </c>
      <c r="F16" s="2">
        <v>1756.1</v>
      </c>
      <c r="G16" s="61">
        <v>1.2170113411570549</v>
      </c>
      <c r="H16" s="61">
        <f t="shared" si="0"/>
        <v>0.19639813290778241</v>
      </c>
      <c r="I16" s="62">
        <f t="shared" si="1"/>
        <v>3.5316969803990822E-3</v>
      </c>
    </row>
    <row r="17" spans="1:9" x14ac:dyDescent="0.3">
      <c r="A17" s="2">
        <v>3</v>
      </c>
      <c r="B17" s="2">
        <v>2</v>
      </c>
      <c r="C17" s="2">
        <v>0.01</v>
      </c>
      <c r="D17" s="2">
        <v>0.01</v>
      </c>
      <c r="E17" s="2">
        <v>20</v>
      </c>
      <c r="F17" s="2">
        <v>2140</v>
      </c>
      <c r="G17" s="2">
        <v>4.4400000000000004</v>
      </c>
      <c r="H17" s="61">
        <f t="shared" si="0"/>
        <v>1.4906543764441336</v>
      </c>
      <c r="I17" s="62">
        <f t="shared" si="1"/>
        <v>3.4112229234180458E-3</v>
      </c>
    </row>
    <row r="18" spans="1:9" x14ac:dyDescent="0.3">
      <c r="A18" s="2">
        <v>3</v>
      </c>
      <c r="B18" s="2">
        <v>3</v>
      </c>
      <c r="C18" s="2">
        <v>0.01</v>
      </c>
      <c r="D18" s="2">
        <v>0.01</v>
      </c>
      <c r="E18" s="2">
        <v>25</v>
      </c>
      <c r="F18" s="2">
        <v>2320</v>
      </c>
      <c r="G18" s="61">
        <v>4.0212440540821639</v>
      </c>
      <c r="H18" s="61">
        <f t="shared" si="0"/>
        <v>1.3915913209457382</v>
      </c>
      <c r="I18" s="62">
        <f t="shared" si="1"/>
        <v>3.3540164346805303E-3</v>
      </c>
    </row>
    <row r="19" spans="1:9" x14ac:dyDescent="0.3">
      <c r="A19" s="2">
        <v>3</v>
      </c>
      <c r="B19" s="2">
        <v>4</v>
      </c>
      <c r="C19" s="2">
        <v>0.01</v>
      </c>
      <c r="D19" s="2">
        <v>0.01</v>
      </c>
      <c r="E19" s="2">
        <v>30</v>
      </c>
      <c r="F19" s="2">
        <v>2510</v>
      </c>
      <c r="G19" s="63">
        <v>4.0497279427805557</v>
      </c>
      <c r="H19" s="61">
        <f t="shared" si="0"/>
        <v>1.3986497042400468</v>
      </c>
      <c r="I19" s="62">
        <f t="shared" si="1"/>
        <v>3.298697014679202E-3</v>
      </c>
    </row>
    <row r="20" spans="1:9" x14ac:dyDescent="0.3">
      <c r="A20" s="2">
        <v>3</v>
      </c>
      <c r="B20" s="2">
        <v>5</v>
      </c>
      <c r="C20" s="2">
        <v>0.01</v>
      </c>
      <c r="D20" s="2">
        <v>0.01</v>
      </c>
      <c r="E20" s="2">
        <v>35</v>
      </c>
      <c r="F20" s="2">
        <v>2680</v>
      </c>
      <c r="G20" s="63">
        <v>5.0008810467056994</v>
      </c>
      <c r="H20" s="61">
        <f t="shared" si="0"/>
        <v>1.6096141062521978</v>
      </c>
      <c r="I20" s="62">
        <f t="shared" si="1"/>
        <v>3.2451728054518907E-3</v>
      </c>
    </row>
    <row r="21" spans="1:9" x14ac:dyDescent="0.3">
      <c r="A21" s="2">
        <v>3</v>
      </c>
      <c r="B21" s="2">
        <v>6</v>
      </c>
      <c r="C21" s="2">
        <v>0.01</v>
      </c>
      <c r="D21" s="2">
        <v>0.01</v>
      </c>
      <c r="E21" s="2">
        <v>40</v>
      </c>
      <c r="F21" s="2">
        <v>2890</v>
      </c>
      <c r="G21" s="64">
        <v>6.2882394515310738</v>
      </c>
      <c r="H21" s="61">
        <f t="shared" si="0"/>
        <v>1.8386811351160828</v>
      </c>
      <c r="I21" s="62">
        <f t="shared" si="1"/>
        <v>3.1933578157432542E-3</v>
      </c>
    </row>
    <row r="22" spans="1:9" x14ac:dyDescent="0.3">
      <c r="A22" s="2">
        <v>4</v>
      </c>
      <c r="B22" s="2">
        <v>1</v>
      </c>
      <c r="C22" s="2">
        <v>0.5</v>
      </c>
      <c r="D22" s="2">
        <v>0.5</v>
      </c>
      <c r="E22" s="2">
        <v>10</v>
      </c>
      <c r="F22" s="65"/>
      <c r="G22" s="66">
        <v>0.38645714673322829</v>
      </c>
      <c r="H22" s="61">
        <f t="shared" si="0"/>
        <v>-0.95073429230687179</v>
      </c>
      <c r="I22" s="62">
        <f t="shared" si="1"/>
        <v>3.5316969803990822E-3</v>
      </c>
    </row>
    <row r="23" spans="1:9" x14ac:dyDescent="0.3">
      <c r="A23" s="2">
        <v>4</v>
      </c>
      <c r="B23" s="2">
        <v>2</v>
      </c>
      <c r="C23" s="2">
        <v>0.5</v>
      </c>
      <c r="D23" s="2">
        <v>0.5</v>
      </c>
      <c r="E23" s="2">
        <v>20</v>
      </c>
      <c r="F23" s="65"/>
      <c r="G23" s="66">
        <v>0.40785455613082205</v>
      </c>
      <c r="H23" s="61">
        <f t="shared" si="0"/>
        <v>-0.89684464820361487</v>
      </c>
      <c r="I23" s="62">
        <f t="shared" si="1"/>
        <v>3.4112229234180458E-3</v>
      </c>
    </row>
    <row r="24" spans="1:9" x14ac:dyDescent="0.3">
      <c r="A24" s="2">
        <v>4</v>
      </c>
      <c r="B24" s="2">
        <v>3</v>
      </c>
      <c r="C24" s="2">
        <v>0.5</v>
      </c>
      <c r="D24" s="2">
        <v>0.5</v>
      </c>
      <c r="E24" s="2">
        <v>30</v>
      </c>
      <c r="F24" s="65"/>
      <c r="G24" s="66">
        <v>1.299360313878646</v>
      </c>
      <c r="H24" s="61">
        <f t="shared" si="0"/>
        <v>0.26187207711597066</v>
      </c>
      <c r="I24" s="62">
        <f t="shared" si="1"/>
        <v>3.298697014679202E-3</v>
      </c>
    </row>
    <row r="25" spans="1:9" x14ac:dyDescent="0.3">
      <c r="A25" s="2">
        <v>4</v>
      </c>
      <c r="B25" s="2">
        <v>4</v>
      </c>
      <c r="C25" s="2">
        <v>0.5</v>
      </c>
      <c r="D25" s="2">
        <v>0.5</v>
      </c>
      <c r="E25" s="2">
        <v>35</v>
      </c>
      <c r="F25" s="65"/>
      <c r="G25" s="66">
        <v>1.7613280922528873</v>
      </c>
      <c r="H25" s="61">
        <f t="shared" si="0"/>
        <v>0.56606812235519188</v>
      </c>
      <c r="I25" s="62">
        <f t="shared" si="1"/>
        <v>3.2451728054518907E-3</v>
      </c>
    </row>
    <row r="26" spans="1:9" x14ac:dyDescent="0.3">
      <c r="A26" s="2">
        <v>4</v>
      </c>
      <c r="B26" s="2">
        <v>5</v>
      </c>
      <c r="C26" s="2">
        <v>0.5</v>
      </c>
      <c r="D26" s="2">
        <v>0.5</v>
      </c>
      <c r="E26" s="2">
        <v>40</v>
      </c>
      <c r="F26" s="65"/>
      <c r="G26" s="66">
        <v>2.1760603849679092</v>
      </c>
      <c r="H26" s="61">
        <f t="shared" si="0"/>
        <v>0.77751607905347098</v>
      </c>
      <c r="I26" s="62">
        <f t="shared" si="1"/>
        <v>3.1933578157432542E-3</v>
      </c>
    </row>
    <row r="27" spans="1:9" x14ac:dyDescent="0.3">
      <c r="A27" s="2">
        <v>4</v>
      </c>
      <c r="B27" s="2">
        <v>6</v>
      </c>
      <c r="C27" s="2">
        <v>0.5</v>
      </c>
      <c r="D27" s="2">
        <v>0.5</v>
      </c>
      <c r="E27" s="2">
        <v>45</v>
      </c>
      <c r="F27" s="65"/>
      <c r="G27" s="66">
        <v>2.6731773491592099</v>
      </c>
      <c r="H27" s="61">
        <f t="shared" si="0"/>
        <v>0.98326778331318199</v>
      </c>
      <c r="I27" s="62">
        <f t="shared" si="1"/>
        <v>3.1431714600031434E-3</v>
      </c>
    </row>
    <row r="28" spans="1:9" x14ac:dyDescent="0.3">
      <c r="A28" s="2">
        <v>4</v>
      </c>
      <c r="B28" s="2">
        <v>7</v>
      </c>
      <c r="C28" s="2">
        <v>0.5</v>
      </c>
      <c r="D28" s="2">
        <v>0.5</v>
      </c>
      <c r="E28" s="2">
        <v>50</v>
      </c>
      <c r="F28" s="65"/>
      <c r="G28" s="66">
        <v>4.0417008127842937</v>
      </c>
      <c r="H28" s="61">
        <f t="shared" si="0"/>
        <v>1.3966655966436976</v>
      </c>
      <c r="I28" s="62">
        <f t="shared" si="1"/>
        <v>3.0945381401825778E-3</v>
      </c>
    </row>
    <row r="29" spans="1:9" x14ac:dyDescent="0.3">
      <c r="A29" s="2">
        <v>5</v>
      </c>
      <c r="B29" s="2">
        <v>1</v>
      </c>
      <c r="C29" s="2">
        <v>0.05</v>
      </c>
      <c r="D29" s="2">
        <v>0.05</v>
      </c>
      <c r="E29" s="2">
        <v>10</v>
      </c>
      <c r="F29" s="65"/>
      <c r="G29" s="65">
        <v>0.46100556782163937</v>
      </c>
      <c r="H29" s="61">
        <f t="shared" si="0"/>
        <v>-0.77434515835421658</v>
      </c>
      <c r="I29" s="62">
        <f t="shared" si="1"/>
        <v>3.5316969803990822E-3</v>
      </c>
    </row>
    <row r="30" spans="1:9" x14ac:dyDescent="0.3">
      <c r="A30" s="2">
        <v>5</v>
      </c>
      <c r="B30" s="2">
        <v>2</v>
      </c>
      <c r="C30" s="2">
        <v>0.05</v>
      </c>
      <c r="D30" s="2">
        <v>0.05</v>
      </c>
      <c r="E30" s="2">
        <v>20</v>
      </c>
      <c r="F30" s="65"/>
      <c r="G30" s="65">
        <v>0.64638790399411783</v>
      </c>
      <c r="H30" s="61">
        <f t="shared" si="0"/>
        <v>-0.43635548483072656</v>
      </c>
      <c r="I30" s="62">
        <f t="shared" si="1"/>
        <v>3.4112229234180458E-3</v>
      </c>
    </row>
    <row r="31" spans="1:9" x14ac:dyDescent="0.3">
      <c r="A31" s="2">
        <v>5</v>
      </c>
      <c r="B31" s="2">
        <v>3</v>
      </c>
      <c r="C31" s="2">
        <v>0.05</v>
      </c>
      <c r="D31" s="2">
        <v>0.05</v>
      </c>
      <c r="E31" s="2">
        <v>30</v>
      </c>
      <c r="F31" s="65"/>
      <c r="G31" s="2">
        <v>1.147851</v>
      </c>
      <c r="H31" s="61">
        <f t="shared" si="0"/>
        <v>0.13789149853303506</v>
      </c>
      <c r="I31" s="62">
        <f t="shared" si="1"/>
        <v>3.298697014679202E-3</v>
      </c>
    </row>
    <row r="32" spans="1:9" x14ac:dyDescent="0.3">
      <c r="A32" s="2">
        <v>5</v>
      </c>
      <c r="B32" s="2">
        <v>4</v>
      </c>
      <c r="C32" s="2">
        <v>0.05</v>
      </c>
      <c r="D32" s="2">
        <v>0.05</v>
      </c>
      <c r="E32" s="2">
        <v>40</v>
      </c>
      <c r="F32" s="65"/>
      <c r="G32" s="65">
        <v>2.1828900896180112</v>
      </c>
      <c r="H32" s="61">
        <f t="shared" si="0"/>
        <v>0.78064972798054932</v>
      </c>
      <c r="I32" s="62">
        <f t="shared" si="1"/>
        <v>3.1933578157432542E-3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B617BC3FC2F4C90A0B10DE0B09856" ma:contentTypeVersion="11" ma:contentTypeDescription="Create a new document." ma:contentTypeScope="" ma:versionID="19602371e30ad8ed099ef0c5213e8f7a">
  <xsd:schema xmlns:xsd="http://www.w3.org/2001/XMLSchema" xmlns:xs="http://www.w3.org/2001/XMLSchema" xmlns:p="http://schemas.microsoft.com/office/2006/metadata/properties" xmlns:ns2="c2e74d3c-8180-49af-a4f8-05f57dd00ca3" xmlns:ns3="bbd7ac66-c446-46db-b4c2-ef383dd30657" targetNamespace="http://schemas.microsoft.com/office/2006/metadata/properties" ma:root="true" ma:fieldsID="5e09dec828ec95f671d30c2c972d1a0a" ns2:_="" ns3:_="">
    <xsd:import namespace="c2e74d3c-8180-49af-a4f8-05f57dd00ca3"/>
    <xsd:import namespace="bbd7ac66-c446-46db-b4c2-ef383dd306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74d3c-8180-49af-a4f8-05f57dd00c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49b0205-fe94-438c-9770-16a7235389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c66-c446-46db-b4c2-ef383dd3065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a0cf5a2-1170-4cf3-8cf5-7f849484f970}" ma:internalName="TaxCatchAll" ma:showField="CatchAllData" ma:web="bbd7ac66-c446-46db-b4c2-ef383dd306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e74d3c-8180-49af-a4f8-05f57dd00ca3">
      <Terms xmlns="http://schemas.microsoft.com/office/infopath/2007/PartnerControls"/>
    </lcf76f155ced4ddcb4097134ff3c332f>
    <TaxCatchAll xmlns="bbd7ac66-c446-46db-b4c2-ef383dd30657" xsi:nil="true"/>
  </documentManagement>
</p:properties>
</file>

<file path=customXml/itemProps1.xml><?xml version="1.0" encoding="utf-8"?>
<ds:datastoreItem xmlns:ds="http://schemas.openxmlformats.org/officeDocument/2006/customXml" ds:itemID="{679E7E9B-921C-4EE3-843E-9590005A2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e74d3c-8180-49af-a4f8-05f57dd00ca3"/>
    <ds:schemaRef ds:uri="bbd7ac66-c446-46db-b4c2-ef383dd306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C04352-3472-4008-94B4-95E9FB7EEF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F5382E-9328-4394-B1E0-00B78411FD57}">
  <ds:schemaRefs>
    <ds:schemaRef ds:uri="http://schemas.microsoft.com/office/2006/metadata/properties"/>
    <ds:schemaRef ds:uri="http://schemas.microsoft.com/office/infopath/2007/PartnerControls"/>
    <ds:schemaRef ds:uri="c2e74d3c-8180-49af-a4f8-05f57dd00ca3"/>
    <ds:schemaRef ds:uri="bbd7ac66-c446-46db-b4c2-ef383dd306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 and Reactions</vt:lpstr>
      <vt:lpstr>Additional Info (Units)</vt:lpstr>
      <vt:lpstr>Properties for JSON-file</vt:lpstr>
      <vt:lpstr>PFD</vt:lpstr>
      <vt:lpstr>Material Streams</vt:lpstr>
      <vt:lpstr>Reactor Specification</vt:lpstr>
      <vt:lpstr>Pump_Specification</vt:lpstr>
      <vt:lpstr>Heater_Specification</vt:lpstr>
      <vt:lpstr>Data_Input</vt:lpstr>
      <vt:lpstr>Dropdown Options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Elnaz Abbaspour</dc:creator>
  <cp:keywords/>
  <dc:description/>
  <cp:lastModifiedBy>Neetika SAIN</cp:lastModifiedBy>
  <cp:revision/>
  <dcterms:created xsi:type="dcterms:W3CDTF">2023-05-04T17:03:35Z</dcterms:created>
  <dcterms:modified xsi:type="dcterms:W3CDTF">2025-01-05T23:02:54Z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0x01010022EB617BC3FC2F4C90A0B10DE0B09856</vt:lpwstr>
  </property>
</Properties>
</file>